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15" windowWidth="10050" windowHeight="6585" activeTab="0"/>
  </bookViews>
  <sheets>
    <sheet name="Sheet1 (2)" sheetId="1" r:id="rId1"/>
  </sheets>
  <definedNames>
    <definedName name="_xlnm._FilterDatabase" localSheetId="0" hidden="1">'Sheet1 (2)'!$A$11:$Y$20</definedName>
    <definedName name="_xlnm.Print_Area" localSheetId="0">'Sheet1 (2)'!$A$1:$Y$48</definedName>
    <definedName name="_xlnm.Print_Titles" localSheetId="0">'Sheet1 (2)'!$9:$10</definedName>
  </definedNames>
  <calcPr fullCalcOnLoad="1"/>
</workbook>
</file>

<file path=xl/sharedStrings.xml><?xml version="1.0" encoding="utf-8"?>
<sst xmlns="http://schemas.openxmlformats.org/spreadsheetml/2006/main" count="95" uniqueCount="81">
  <si>
    <t>Αναθεώρησης</t>
  </si>
  <si>
    <t>α/α      Τιμολογ.</t>
  </si>
  <si>
    <t>ΕΡΓΟ :</t>
  </si>
  <si>
    <t>ΠΡΟΫΠΟΛΟΓΙΣΜΟΥ ΜΕΛΕΤΗΣ:</t>
  </si>
  <si>
    <t>ΠΡΟΫΠΟΛΟΓΙΣΜΟΣ ΜΕΛΕΤΗΣ</t>
  </si>
  <si>
    <t xml:space="preserve"> </t>
  </si>
  <si>
    <t>α/α</t>
  </si>
  <si>
    <t>Είδος εργασίας</t>
  </si>
  <si>
    <t xml:space="preserve">Άρθρο </t>
  </si>
  <si>
    <t xml:space="preserve">Ποσότητα </t>
  </si>
  <si>
    <t xml:space="preserve">Τιμή </t>
  </si>
  <si>
    <t>Δαπάνη</t>
  </si>
  <si>
    <t>Μονάδ.</t>
  </si>
  <si>
    <t>Μερική</t>
  </si>
  <si>
    <t>Ολική</t>
  </si>
  <si>
    <t>Τιμή  Μονάδας</t>
  </si>
  <si>
    <t>Μο-νάδα</t>
  </si>
  <si>
    <t>ΑΘΡΟΙΣΜΑ</t>
  </si>
  <si>
    <t>Αναθεώρηση</t>
  </si>
  <si>
    <t>ΣΥΝΟΛΟ</t>
  </si>
  <si>
    <t>ΑΠΡΟΒΛΕΠΤΑ 15%</t>
  </si>
  <si>
    <t>Γ.Ε. +Ο.Ε. 18%</t>
  </si>
  <si>
    <t>ΣΥΝΟΛΟ 1</t>
  </si>
  <si>
    <t xml:space="preserve">             ΘΕΩΡΗΘΗΚΕ</t>
  </si>
  <si>
    <t xml:space="preserve">  Η Προϊσ/νη Δ/νσης Τ.Υ.Δ.Φ</t>
  </si>
  <si>
    <t xml:space="preserve">             Ο Συντάξας</t>
  </si>
  <si>
    <t xml:space="preserve">           Ειρήνη Σκούρα</t>
  </si>
  <si>
    <t xml:space="preserve">    Μισηρλής Γεώργιος</t>
  </si>
  <si>
    <t xml:space="preserve">      Πολιτικός Μηχανικός</t>
  </si>
  <si>
    <t>Τοπογράφος Μηχανικός</t>
  </si>
  <si>
    <t xml:space="preserve">              ΘΕΩΡΗΘΗΚΕ</t>
  </si>
  <si>
    <t xml:space="preserve">         Τοπογράφος Μηχανικός</t>
  </si>
  <si>
    <t>τεμ</t>
  </si>
  <si>
    <t xml:space="preserve">         Μισηρλής Γεώργιος</t>
  </si>
  <si>
    <t>μ</t>
  </si>
  <si>
    <t>μ3</t>
  </si>
  <si>
    <t>μ2</t>
  </si>
  <si>
    <t>ΦΠΑ 23%</t>
  </si>
  <si>
    <t xml:space="preserve">           Ο Συντάξας</t>
  </si>
  <si>
    <t xml:space="preserve">                            Ο Προϊσ/νος Τμήματος</t>
  </si>
  <si>
    <t xml:space="preserve"> ΕΛΛΗΝΙΚΗ ΔΗΜΟΚΡΑΤΙΑ                                                     
ΝΟΜΟΣ ΠΡΕΒΕΖΑΣ
ΔΗΜΟΣ ΖΗΡΟΥ
ΤΕΧΝΙΚΗ ΥΠΗΡΕΣΙΑ</t>
  </si>
  <si>
    <t>ΟΜΑΔΑ  Α: ΧΩΜΑΤΟΥΡΓΙΚΑ</t>
  </si>
  <si>
    <t xml:space="preserve">"ΚΑΤΑΣΚΕΥΗ ΓΗΠΕΔΟΥ 5Χ5 ΣΤΗΝ Τ.Κ. ΠΕΤΡΑΣ" </t>
  </si>
  <si>
    <t>ΟΜΑΔΑ Β : ΣΚΥΡΟΔΕΜΑΤΑ</t>
  </si>
  <si>
    <t>Ξυλότυποι χυτών
 μικροκατασκευών</t>
  </si>
  <si>
    <t>kgr</t>
  </si>
  <si>
    <t>ΟΜΑΔΑ Γ : ΜΕΤΑΛΛΟΥΡΓΙΚΑ</t>
  </si>
  <si>
    <t>Περίφραξη εξωτερική</t>
  </si>
  <si>
    <t>ΟΙΚ 3811</t>
  </si>
  <si>
    <t>ΟΙΚ 3873</t>
  </si>
  <si>
    <t>ΟΙΚ 6413</t>
  </si>
  <si>
    <t>ΟΜΑΔΑ Δ : ΚΑΛΥΨΕΙΣ</t>
  </si>
  <si>
    <t>Επίστρωση με τεχνητό (συνθετικό) χλοοτάπητα 4ης γενιάς</t>
  </si>
  <si>
    <t>ΟΙΚ 7396</t>
  </si>
  <si>
    <t>ΟΜΑΔΑ Ε : ΕΙΔΙΚΕΣ ΕΓΚΑΤΑΣΤΑΣΕΙΣ</t>
  </si>
  <si>
    <t>Εστίες χειροσφαίρισης (HANDBALL)</t>
  </si>
  <si>
    <t>ΟΙΚ 6423</t>
  </si>
  <si>
    <t>ζεύγος</t>
  </si>
  <si>
    <t>ΟΜΑΔΑ ΣΤ : ΗΛΕΚΤΡΟΜΗΧΑΝΟΛΟΓΙΚΕΣ ΕΡΓΑΣΙΕΣ</t>
  </si>
  <si>
    <t>Ηλεκτροφωτισμός γηπέδου 5Χ5</t>
  </si>
  <si>
    <t>ΗΛΜ 24</t>
  </si>
  <si>
    <t xml:space="preserve">                     Τεχνικών Έργων </t>
  </si>
  <si>
    <t xml:space="preserve">                          Ακρίβης Κωνσταντίνος</t>
  </si>
  <si>
    <t xml:space="preserve">                        Μηχανικός Ορυκτών Πόρων</t>
  </si>
  <si>
    <t>ΟΔΟ Α02</t>
  </si>
  <si>
    <t>ΟΙΚ 20.05.01</t>
  </si>
  <si>
    <t>ΟΙΚ 10.01.02</t>
  </si>
  <si>
    <t>ΟΙΚ 32.02.05</t>
  </si>
  <si>
    <t>ΟΙΚ 38.02</t>
  </si>
  <si>
    <t>ΟΙΚ 38.20.02</t>
  </si>
  <si>
    <t xml:space="preserve">Γενικές εκσκαφές σε έδαφος γαιώδες και ημιβραχώδες </t>
  </si>
  <si>
    <t>ΝΟΔΟ 1123.Α</t>
  </si>
  <si>
    <t>Εκσκαφή θεμελίων και τάφρων με χρήση μηχανικών μέσων σε εδάφη γαιώδη - ημιβραχώδη</t>
  </si>
  <si>
    <t>ΟΙΚ 2124</t>
  </si>
  <si>
    <t>Φορτοεκφόρτωση υλικών επί αυτοκινήτου ή σε ζώα, με μηχανικά μέσα</t>
  </si>
  <si>
    <t>ΟΙΚ 1104</t>
  </si>
  <si>
    <t>tn</t>
  </si>
  <si>
    <t>Προμήθεια, μεταφορά επιτόπου, διάστρωση και συμπύκνωση σκυροδέματος χωρίς χρήση αντλίας  για κατασκευές από σκυρόδεμα κατηγορίας C20/25</t>
  </si>
  <si>
    <t>ΟΙΚ 3215</t>
  </si>
  <si>
    <t>Χαλύβδινοι οπλισμοί σκυροδέματος Χαλύβδινοι οπλισμοί κατηγορίας B500C.</t>
  </si>
  <si>
    <t xml:space="preserve">     ΦΙΛΙΠΠΙΑΔΑ, 30-07-2015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</si>
</sst>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Δρχ&quot;#,##0;&quot;Δρχ&quot;\-#,##0"/>
    <numFmt numFmtId="173" formatCode="&quot;Δρχ&quot;#,##0;[Red]&quot;Δρχ&quot;\-#,##0"/>
    <numFmt numFmtId="174" formatCode="&quot;Δρχ&quot;#,##0.00;&quot;Δρχ&quot;\-#,##0.00"/>
    <numFmt numFmtId="175" formatCode="&quot;Δρχ&quot;#,##0.00;[Red]&quot;Δρχ&quot;\-#,##0.00"/>
    <numFmt numFmtId="176" formatCode="_ &quot;Δρχ&quot;* #,##0_ ;_ &quot;Δρχ&quot;* \-#,##0_ ;_ &quot;Δρχ&quot;* &quot;-&quot;_ ;_ @_ "/>
    <numFmt numFmtId="177" formatCode="_ * #,##0_ ;_ * \-#,##0_ ;_ * &quot;-&quot;_ ;_ @_ "/>
    <numFmt numFmtId="178" formatCode="_ &quot;Δρχ&quot;* #,##0.00_ ;_ &quot;Δρχ&quot;* \-#,##0.00_ ;_ &quot;Δρχ&quot;* &quot;-&quot;??_ ;_ @_ "/>
    <numFmt numFmtId="179" formatCode="_ * #,##0.00_ ;_ * \-#,##0.00_ ;_ * &quot;-&quot;??_ ;_ @_ "/>
    <numFmt numFmtId="180" formatCode="\+0"/>
    <numFmt numFmtId="181" formatCode="0\+"/>
    <numFmt numFmtId="182" formatCode="#,##0\ \+"/>
    <numFmt numFmtId="183" formatCode="#,##0.0000"/>
    <numFmt numFmtId="184" formatCode="#,##0.00\+"/>
    <numFmt numFmtId="185" formatCode="0.0\+"/>
    <numFmt numFmtId="186" formatCode="0.00\+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-408]dddd\,\ d\ mmmm\ yyyy"/>
    <numFmt numFmtId="191" formatCode="0.00_ ;\-0.00\ "/>
    <numFmt numFmtId="192" formatCode="[$-408]h:mm:ss\ \π\μ/\μ\μ"/>
    <numFmt numFmtId="193" formatCode="0.0000"/>
    <numFmt numFmtId="194" formatCode="#,##0.00\ "/>
    <numFmt numFmtId="195" formatCode="[$-F400]h:mm:ss\ \π\μ/\μ\μ"/>
  </numFmts>
  <fonts count="38">
    <font>
      <sz val="10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11"/>
      <name val="Arial Greek"/>
      <family val="2"/>
    </font>
    <font>
      <sz val="8"/>
      <name val="Arial Greek"/>
      <family val="2"/>
    </font>
    <font>
      <b/>
      <sz val="8"/>
      <name val="Arial Greek"/>
      <family val="2"/>
    </font>
    <font>
      <sz val="8"/>
      <color indexed="10"/>
      <name val="Arial Greek"/>
      <family val="2"/>
    </font>
    <font>
      <sz val="8"/>
      <name val="Times New Roman"/>
      <family val="1"/>
    </font>
    <font>
      <b/>
      <sz val="8"/>
      <color indexed="10"/>
      <name val="Arial Greek"/>
      <family val="0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name val="Arial Greek"/>
      <family val="0"/>
    </font>
    <font>
      <b/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sz val="10"/>
      <color indexed="10"/>
      <name val="Arial Greek"/>
      <family val="2"/>
    </font>
    <font>
      <b/>
      <sz val="9"/>
      <name val="Arial"/>
      <family val="2"/>
    </font>
    <font>
      <sz val="9"/>
      <name val="Arial Greek"/>
      <family val="2"/>
    </font>
    <font>
      <b/>
      <u val="single"/>
      <sz val="12"/>
      <name val="Arial Gree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7" borderId="1" applyNumberFormat="0" applyAlignment="0" applyProtection="0"/>
    <xf numFmtId="0" fontId="7" fillId="16" borderId="2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21" borderId="1" applyNumberFormat="0" applyAlignment="0" applyProtection="0"/>
  </cellStyleXfs>
  <cellXfs count="118">
    <xf numFmtId="0" fontId="0" fillId="0" borderId="0" xfId="0" applyAlignment="1">
      <alignment/>
    </xf>
    <xf numFmtId="0" fontId="24" fillId="0" borderId="0" xfId="34" applyNumberFormat="1" applyFont="1" applyBorder="1" applyAlignment="1">
      <alignment horizontal="center" vertical="center"/>
      <protection/>
    </xf>
    <xf numFmtId="0" fontId="24" fillId="21" borderId="10" xfId="34" applyNumberFormat="1" applyFont="1" applyFill="1" applyBorder="1" applyAlignment="1">
      <alignment horizontal="center" vertical="center"/>
      <protection/>
    </xf>
    <xf numFmtId="2" fontId="24" fillId="24" borderId="10" xfId="34" applyNumberFormat="1" applyFont="1" applyFill="1" applyBorder="1" applyAlignment="1">
      <alignment horizontal="center" vertical="center"/>
      <protection/>
    </xf>
    <xf numFmtId="2" fontId="27" fillId="24" borderId="10" xfId="34" applyNumberFormat="1" applyFont="1" applyFill="1" applyBorder="1" applyAlignment="1">
      <alignment horizontal="center" vertical="center"/>
      <protection/>
    </xf>
    <xf numFmtId="4" fontId="24" fillId="21" borderId="10" xfId="34" applyNumberFormat="1" applyFont="1" applyFill="1" applyBorder="1" applyAlignment="1">
      <alignment horizontal="center" vertical="center"/>
      <protection/>
    </xf>
    <xf numFmtId="0" fontId="24" fillId="0" borderId="0" xfId="34" applyNumberFormat="1" applyFont="1" applyFill="1" applyBorder="1" applyAlignment="1">
      <alignment horizontal="center" vertical="center"/>
      <protection/>
    </xf>
    <xf numFmtId="0" fontId="24" fillId="0" borderId="0" xfId="34" applyNumberFormat="1" applyFont="1" applyFill="1" applyBorder="1" applyAlignment="1">
      <alignment horizontal="center" vertical="center"/>
      <protection/>
    </xf>
    <xf numFmtId="0" fontId="24" fillId="0" borderId="0" xfId="34" applyNumberFormat="1" applyFont="1" applyBorder="1" applyAlignment="1">
      <alignment horizontal="center" vertical="center"/>
      <protection/>
    </xf>
    <xf numFmtId="0" fontId="32" fillId="0" borderId="0" xfId="34" applyNumberFormat="1" applyFont="1" applyBorder="1" applyAlignment="1">
      <alignment horizontal="center" vertical="center"/>
      <protection/>
    </xf>
    <xf numFmtId="0" fontId="24" fillId="21" borderId="0" xfId="34" applyNumberFormat="1" applyFont="1" applyFill="1" applyBorder="1" applyAlignment="1">
      <alignment horizontal="center" vertical="center"/>
      <protection/>
    </xf>
    <xf numFmtId="0" fontId="24" fillId="21" borderId="11" xfId="34" applyNumberFormat="1" applyFont="1" applyFill="1" applyBorder="1" applyAlignment="1">
      <alignment horizontal="center" vertical="center"/>
      <protection/>
    </xf>
    <xf numFmtId="0" fontId="23" fillId="0" borderId="0" xfId="34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3" fillId="0" borderId="0" xfId="34" applyNumberFormat="1" applyFont="1" applyFill="1" applyBorder="1" applyAlignment="1">
      <alignment horizontal="center" vertical="center"/>
      <protection/>
    </xf>
    <xf numFmtId="0" fontId="23" fillId="0" borderId="0" xfId="34" applyNumberFormat="1" applyFont="1" applyBorder="1" applyAlignment="1">
      <alignment horizontal="center" vertical="center"/>
      <protection/>
    </xf>
    <xf numFmtId="0" fontId="23" fillId="0" borderId="0" xfId="34" applyNumberFormat="1" applyFont="1" applyBorder="1" applyAlignment="1">
      <alignment horizontal="center" vertical="center" wrapText="1"/>
      <protection/>
    </xf>
    <xf numFmtId="2" fontId="23" fillId="0" borderId="0" xfId="34" applyNumberFormat="1" applyFont="1" applyBorder="1" applyAlignment="1">
      <alignment horizontal="center" vertical="center"/>
      <protection/>
    </xf>
    <xf numFmtId="2" fontId="25" fillId="0" borderId="0" xfId="34" applyNumberFormat="1" applyFont="1" applyBorder="1" applyAlignment="1">
      <alignment horizontal="center" vertical="center"/>
      <protection/>
    </xf>
    <xf numFmtId="4" fontId="23" fillId="0" borderId="0" xfId="34" applyNumberFormat="1" applyFont="1" applyBorder="1" applyAlignment="1">
      <alignment horizontal="center" vertical="center"/>
      <protection/>
    </xf>
    <xf numFmtId="3" fontId="24" fillId="0" borderId="0" xfId="34" applyNumberFormat="1" applyFont="1" applyBorder="1" applyAlignment="1">
      <alignment horizontal="center" vertical="center"/>
      <protection/>
    </xf>
    <xf numFmtId="0" fontId="26" fillId="0" borderId="0" xfId="34" applyFont="1" applyAlignment="1">
      <alignment horizontal="center" vertical="center"/>
      <protection/>
    </xf>
    <xf numFmtId="2" fontId="24" fillId="0" borderId="0" xfId="34" applyNumberFormat="1" applyFont="1" applyBorder="1" applyAlignment="1">
      <alignment horizontal="center" vertical="center"/>
      <protection/>
    </xf>
    <xf numFmtId="2" fontId="23" fillId="0" borderId="0" xfId="34" applyNumberFormat="1" applyFont="1" applyBorder="1" applyAlignment="1">
      <alignment horizontal="center" vertical="center"/>
      <protection/>
    </xf>
    <xf numFmtId="2" fontId="27" fillId="0" borderId="0" xfId="34" applyNumberFormat="1" applyFont="1" applyBorder="1" applyAlignment="1">
      <alignment horizontal="center" vertical="center"/>
      <protection/>
    </xf>
    <xf numFmtId="2" fontId="23" fillId="0" borderId="0" xfId="34" applyNumberFormat="1" applyFont="1" applyAlignment="1">
      <alignment horizontal="center" vertical="center"/>
      <protection/>
    </xf>
    <xf numFmtId="0" fontId="23" fillId="0" borderId="12" xfId="34" applyNumberFormat="1" applyFont="1" applyBorder="1" applyAlignment="1">
      <alignment horizontal="center" vertical="center" wrapText="1"/>
      <protection/>
    </xf>
    <xf numFmtId="0" fontId="23" fillId="0" borderId="0" xfId="34" applyNumberFormat="1" applyFont="1" applyBorder="1" applyAlignment="1">
      <alignment horizontal="center" vertical="center"/>
      <protection/>
    </xf>
    <xf numFmtId="0" fontId="23" fillId="0" borderId="0" xfId="35" applyNumberFormat="1" applyFont="1" applyFill="1" applyBorder="1" applyAlignment="1">
      <alignment horizontal="center" vertical="center"/>
      <protection/>
    </xf>
    <xf numFmtId="2" fontId="23" fillId="0" borderId="0" xfId="34" applyNumberFormat="1" applyFont="1" applyFill="1" applyBorder="1" applyAlignment="1">
      <alignment horizontal="center" vertical="center"/>
      <protection/>
    </xf>
    <xf numFmtId="4" fontId="23" fillId="0" borderId="0" xfId="34" applyNumberFormat="1" applyFont="1" applyFill="1" applyBorder="1" applyAlignment="1">
      <alignment horizontal="center" vertical="center"/>
      <protection/>
    </xf>
    <xf numFmtId="0" fontId="28" fillId="0" borderId="0" xfId="34" applyNumberFormat="1" applyFont="1" applyFill="1" applyBorder="1" applyAlignment="1">
      <alignment horizontal="center" vertical="center"/>
      <protection/>
    </xf>
    <xf numFmtId="2" fontId="23" fillId="0" borderId="0" xfId="34" applyNumberFormat="1" applyFont="1" applyBorder="1" applyAlignment="1">
      <alignment horizontal="center" vertical="center" wrapText="1"/>
      <protection/>
    </xf>
    <xf numFmtId="4" fontId="24" fillId="0" borderId="10" xfId="34" applyNumberFormat="1" applyFont="1" applyBorder="1" applyAlignment="1">
      <alignment horizontal="center" vertical="center"/>
      <protection/>
    </xf>
    <xf numFmtId="0" fontId="24" fillId="0" borderId="0" xfId="34" applyNumberFormat="1" applyFont="1" applyBorder="1" applyAlignment="1">
      <alignment horizontal="center" vertical="center" wrapText="1"/>
      <protection/>
    </xf>
    <xf numFmtId="4" fontId="24" fillId="0" borderId="0" xfId="34" applyNumberFormat="1" applyFont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33" fillId="0" borderId="0" xfId="34" applyNumberFormat="1" applyFont="1" applyBorder="1" applyAlignment="1">
      <alignment horizontal="center" vertical="center"/>
      <protection/>
    </xf>
    <xf numFmtId="0" fontId="32" fillId="0" borderId="0" xfId="34" applyNumberFormat="1" applyFont="1" applyBorder="1" applyAlignment="1">
      <alignment horizontal="center" vertical="center" wrapText="1"/>
      <protection/>
    </xf>
    <xf numFmtId="2" fontId="33" fillId="0" borderId="0" xfId="34" applyNumberFormat="1" applyFont="1" applyBorder="1" applyAlignment="1">
      <alignment horizontal="center" vertical="center"/>
      <protection/>
    </xf>
    <xf numFmtId="2" fontId="34" fillId="0" borderId="0" xfId="34" applyNumberFormat="1" applyFont="1" applyBorder="1" applyAlignment="1">
      <alignment horizontal="center" vertical="center"/>
      <protection/>
    </xf>
    <xf numFmtId="2" fontId="32" fillId="0" borderId="0" xfId="34" applyNumberFormat="1" applyFont="1" applyBorder="1" applyAlignment="1">
      <alignment horizontal="center" vertical="center"/>
      <protection/>
    </xf>
    <xf numFmtId="4" fontId="33" fillId="0" borderId="0" xfId="34" applyNumberFormat="1" applyFont="1" applyBorder="1" applyAlignment="1">
      <alignment horizontal="center" vertical="center"/>
      <protection/>
    </xf>
    <xf numFmtId="0" fontId="24" fillId="0" borderId="0" xfId="34" applyNumberFormat="1" applyFont="1" applyBorder="1" applyAlignment="1">
      <alignment horizontal="center" vertical="center" wrapText="1"/>
      <protection/>
    </xf>
    <xf numFmtId="4" fontId="0" fillId="0" borderId="0" xfId="0" applyNumberForma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24" fillId="0" borderId="0" xfId="34" applyNumberFormat="1" applyFont="1" applyFill="1" applyBorder="1" applyAlignment="1">
      <alignment horizontal="center" vertical="center"/>
      <protection/>
    </xf>
    <xf numFmtId="4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10" xfId="34" applyNumberFormat="1" applyFont="1" applyFill="1" applyBorder="1" applyAlignment="1">
      <alignment horizontal="center" vertical="center"/>
      <protection/>
    </xf>
    <xf numFmtId="4" fontId="24" fillId="0" borderId="11" xfId="34" applyNumberFormat="1" applyFont="1" applyBorder="1" applyAlignment="1">
      <alignment horizontal="center" vertical="center"/>
      <protection/>
    </xf>
    <xf numFmtId="0" fontId="23" fillId="0" borderId="10" xfId="34" applyNumberFormat="1" applyFont="1" applyFill="1" applyBorder="1" applyAlignment="1">
      <alignment horizontal="center" vertical="center"/>
      <protection/>
    </xf>
    <xf numFmtId="0" fontId="23" fillId="0" borderId="10" xfId="35" applyNumberFormat="1" applyFont="1" applyFill="1" applyBorder="1" applyAlignment="1">
      <alignment horizontal="center" vertical="center"/>
      <protection/>
    </xf>
    <xf numFmtId="0" fontId="24" fillId="0" borderId="10" xfId="34" applyNumberFormat="1" applyFont="1" applyFill="1" applyBorder="1" applyAlignment="1">
      <alignment horizontal="center" vertical="center"/>
      <protection/>
    </xf>
    <xf numFmtId="0" fontId="28" fillId="0" borderId="10" xfId="34" applyNumberFormat="1" applyFont="1" applyFill="1" applyBorder="1" applyAlignment="1">
      <alignment horizontal="center" vertical="center" wrapText="1"/>
      <protection/>
    </xf>
    <xf numFmtId="0" fontId="28" fillId="0" borderId="10" xfId="34" applyNumberFormat="1" applyFont="1" applyFill="1" applyBorder="1" applyAlignment="1">
      <alignment horizontal="center" vertical="center"/>
      <protection/>
    </xf>
    <xf numFmtId="4" fontId="23" fillId="0" borderId="10" xfId="34" applyNumberFormat="1" applyFont="1" applyFill="1" applyBorder="1" applyAlignment="1">
      <alignment horizontal="center" vertical="center"/>
      <protection/>
    </xf>
    <xf numFmtId="4" fontId="24" fillId="0" borderId="10" xfId="34" applyNumberFormat="1" applyFont="1" applyFill="1" applyBorder="1" applyAlignment="1">
      <alignment horizontal="center" vertical="center"/>
      <protection/>
    </xf>
    <xf numFmtId="0" fontId="30" fillId="0" borderId="11" xfId="34" applyNumberFormat="1" applyFont="1" applyFill="1" applyBorder="1" applyAlignment="1">
      <alignment horizontal="center" vertical="center" wrapText="1"/>
      <protection/>
    </xf>
    <xf numFmtId="0" fontId="30" fillId="0" borderId="13" xfId="34" applyNumberFormat="1" applyFont="1" applyFill="1" applyBorder="1" applyAlignment="1">
      <alignment horizontal="center" vertical="center" wrapText="1"/>
      <protection/>
    </xf>
    <xf numFmtId="0" fontId="23" fillId="0" borderId="10" xfId="34" applyNumberFormat="1" applyFont="1" applyFill="1" applyBorder="1" applyAlignment="1">
      <alignment horizontal="center" vertical="center" wrapText="1"/>
      <protection/>
    </xf>
    <xf numFmtId="0" fontId="23" fillId="0" borderId="10" xfId="34" applyNumberFormat="1" applyFont="1" applyBorder="1" applyAlignment="1">
      <alignment horizontal="center" vertical="center"/>
      <protection/>
    </xf>
    <xf numFmtId="0" fontId="24" fillId="0" borderId="10" xfId="34" applyNumberFormat="1" applyFont="1" applyBorder="1" applyAlignment="1">
      <alignment horizontal="center" vertical="center"/>
      <protection/>
    </xf>
    <xf numFmtId="0" fontId="23" fillId="0" borderId="10" xfId="34" applyNumberFormat="1" applyFont="1" applyFill="1" applyBorder="1" applyAlignment="1">
      <alignment horizontal="center" vertical="center"/>
      <protection/>
    </xf>
    <xf numFmtId="0" fontId="29" fillId="0" borderId="10" xfId="33" applyFont="1" applyBorder="1" applyAlignment="1" applyProtection="1">
      <alignment horizontal="center" vertical="center"/>
      <protection/>
    </xf>
    <xf numFmtId="0" fontId="28" fillId="0" borderId="10" xfId="33" applyFont="1" applyBorder="1" applyAlignment="1" applyProtection="1">
      <alignment horizontal="center" vertical="center" wrapText="1"/>
      <protection/>
    </xf>
    <xf numFmtId="0" fontId="28" fillId="0" borderId="10" xfId="33" applyFont="1" applyBorder="1" applyAlignment="1" applyProtection="1">
      <alignment horizontal="center" vertical="center"/>
      <protection/>
    </xf>
    <xf numFmtId="0" fontId="28" fillId="0" borderId="10" xfId="33" applyFont="1" applyFill="1" applyBorder="1" applyAlignment="1" applyProtection="1">
      <alignment horizontal="center" vertical="center" wrapText="1"/>
      <protection/>
    </xf>
    <xf numFmtId="0" fontId="24" fillId="21" borderId="10" xfId="34" applyNumberFormat="1" applyFont="1" applyFill="1" applyBorder="1" applyAlignment="1">
      <alignment horizontal="center" vertical="center" wrapText="1"/>
      <protection/>
    </xf>
    <xf numFmtId="0" fontId="28" fillId="21" borderId="10" xfId="0" applyFont="1" applyFill="1" applyBorder="1" applyAlignment="1">
      <alignment horizontal="center" vertical="center" wrapText="1"/>
    </xf>
    <xf numFmtId="2" fontId="23" fillId="0" borderId="14" xfId="34" applyNumberFormat="1" applyFont="1" applyBorder="1" applyAlignment="1">
      <alignment horizontal="center" vertical="center"/>
      <protection/>
    </xf>
    <xf numFmtId="2" fontId="23" fillId="0" borderId="15" xfId="34" applyNumberFormat="1" applyFont="1" applyBorder="1" applyAlignment="1">
      <alignment horizontal="center" vertical="center"/>
      <protection/>
    </xf>
    <xf numFmtId="2" fontId="23" fillId="0" borderId="16" xfId="34" applyNumberFormat="1" applyFont="1" applyBorder="1" applyAlignment="1">
      <alignment horizontal="center" vertical="center"/>
      <protection/>
    </xf>
    <xf numFmtId="2" fontId="23" fillId="0" borderId="10" xfId="34" applyNumberFormat="1" applyFont="1" applyBorder="1" applyAlignment="1">
      <alignment horizontal="center" vertical="center"/>
      <protection/>
    </xf>
    <xf numFmtId="2" fontId="24" fillId="0" borderId="10" xfId="34" applyNumberFormat="1" applyFont="1" applyBorder="1" applyAlignment="1">
      <alignment horizontal="center" vertical="center"/>
      <protection/>
    </xf>
    <xf numFmtId="0" fontId="24" fillId="0" borderId="0" xfId="34" applyNumberFormat="1" applyFont="1" applyBorder="1" applyAlignment="1">
      <alignment horizontal="center" vertical="center"/>
      <protection/>
    </xf>
    <xf numFmtId="3" fontId="24" fillId="0" borderId="17" xfId="34" applyNumberFormat="1" applyFont="1" applyBorder="1" applyAlignment="1">
      <alignment horizontal="center" vertical="center" wrapText="1"/>
      <protection/>
    </xf>
    <xf numFmtId="3" fontId="24" fillId="0" borderId="18" xfId="34" applyNumberFormat="1" applyFont="1" applyBorder="1" applyAlignment="1">
      <alignment horizontal="center" vertical="center"/>
      <protection/>
    </xf>
    <xf numFmtId="3" fontId="24" fillId="0" borderId="19" xfId="34" applyNumberFormat="1" applyFont="1" applyBorder="1" applyAlignment="1">
      <alignment horizontal="center" vertical="center"/>
      <protection/>
    </xf>
    <xf numFmtId="3" fontId="24" fillId="0" borderId="20" xfId="34" applyNumberFormat="1" applyFont="1" applyBorder="1" applyAlignment="1">
      <alignment horizontal="center" vertical="center"/>
      <protection/>
    </xf>
    <xf numFmtId="3" fontId="24" fillId="0" borderId="12" xfId="34" applyNumberFormat="1" applyFont="1" applyBorder="1" applyAlignment="1">
      <alignment horizontal="center" vertical="center"/>
      <protection/>
    </xf>
    <xf numFmtId="3" fontId="24" fillId="0" borderId="21" xfId="34" applyNumberFormat="1" applyFont="1" applyBorder="1" applyAlignment="1">
      <alignment horizontal="center" vertical="center"/>
      <protection/>
    </xf>
    <xf numFmtId="4" fontId="23" fillId="0" borderId="10" xfId="34" applyNumberFormat="1" applyFont="1" applyBorder="1" applyAlignment="1">
      <alignment horizontal="center" vertical="center"/>
      <protection/>
    </xf>
    <xf numFmtId="0" fontId="24" fillId="0" borderId="0" xfId="34" applyNumberFormat="1" applyFont="1" applyFill="1" applyBorder="1" applyAlignment="1">
      <alignment horizontal="center" vertical="center"/>
      <protection/>
    </xf>
    <xf numFmtId="44" fontId="24" fillId="0" borderId="14" xfId="34" applyNumberFormat="1" applyFont="1" applyBorder="1" applyAlignment="1">
      <alignment horizontal="center" vertical="center"/>
      <protection/>
    </xf>
    <xf numFmtId="0" fontId="28" fillId="0" borderId="16" xfId="0" applyFont="1" applyBorder="1" applyAlignment="1">
      <alignment horizontal="center" vertical="center"/>
    </xf>
    <xf numFmtId="0" fontId="24" fillId="0" borderId="0" xfId="3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" fontId="24" fillId="21" borderId="10" xfId="34" applyNumberFormat="1" applyFont="1" applyFill="1" applyBorder="1" applyAlignment="1">
      <alignment horizontal="center" vertical="center" wrapText="1"/>
      <protection/>
    </xf>
    <xf numFmtId="0" fontId="24" fillId="0" borderId="10" xfId="34" applyNumberFormat="1" applyFont="1" applyFill="1" applyBorder="1" applyAlignment="1">
      <alignment horizontal="center" vertical="center"/>
      <protection/>
    </xf>
    <xf numFmtId="3" fontId="24" fillId="0" borderId="0" xfId="34" applyNumberFormat="1" applyFont="1" applyBorder="1" applyAlignment="1">
      <alignment horizontal="center" vertical="center"/>
      <protection/>
    </xf>
    <xf numFmtId="2" fontId="24" fillId="21" borderId="10" xfId="34" applyNumberFormat="1" applyFont="1" applyFill="1" applyBorder="1" applyAlignment="1">
      <alignment horizontal="center" vertical="center" wrapText="1"/>
      <protection/>
    </xf>
    <xf numFmtId="2" fontId="28" fillId="21" borderId="10" xfId="0" applyNumberFormat="1" applyFont="1" applyFill="1" applyBorder="1" applyAlignment="1">
      <alignment horizontal="center" vertical="center" wrapText="1"/>
    </xf>
    <xf numFmtId="4" fontId="23" fillId="0" borderId="14" xfId="34" applyNumberFormat="1" applyFont="1" applyBorder="1" applyAlignment="1">
      <alignment horizontal="center" vertical="center"/>
      <protection/>
    </xf>
    <xf numFmtId="4" fontId="23" fillId="0" borderId="15" xfId="34" applyNumberFormat="1" applyFont="1" applyBorder="1" applyAlignment="1">
      <alignment horizontal="center" vertical="center"/>
      <protection/>
    </xf>
    <xf numFmtId="4" fontId="23" fillId="0" borderId="16" xfId="34" applyNumberFormat="1" applyFont="1" applyBorder="1" applyAlignment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4" fontId="24" fillId="0" borderId="20" xfId="34" applyNumberFormat="1" applyFont="1" applyBorder="1" applyAlignment="1">
      <alignment horizontal="center" vertical="center"/>
      <protection/>
    </xf>
    <xf numFmtId="4" fontId="24" fillId="0" borderId="12" xfId="34" applyNumberFormat="1" applyFont="1" applyBorder="1" applyAlignment="1">
      <alignment horizontal="center" vertical="center"/>
      <protection/>
    </xf>
    <xf numFmtId="4" fontId="24" fillId="0" borderId="21" xfId="34" applyNumberFormat="1" applyFont="1" applyBorder="1" applyAlignment="1">
      <alignment horizontal="center" vertical="center"/>
      <protection/>
    </xf>
    <xf numFmtId="0" fontId="37" fillId="0" borderId="0" xfId="34" applyNumberFormat="1" applyFont="1" applyBorder="1" applyAlignment="1">
      <alignment horizontal="center" vertical="center"/>
      <protection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21" borderId="10" xfId="34" applyNumberFormat="1" applyFont="1" applyFill="1" applyBorder="1" applyAlignment="1">
      <alignment horizontal="center" vertical="center" wrapText="1"/>
      <protection/>
    </xf>
    <xf numFmtId="0" fontId="29" fillId="21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FINAL" xfId="33"/>
    <cellStyle name="Normal_NEOPRoMEL" xfId="34"/>
    <cellStyle name="Normal_Sheet1 (2)" xfId="35"/>
    <cellStyle name="Comma" xfId="36"/>
    <cellStyle name="Comma [0]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571500</xdr:colOff>
      <xdr:row>0</xdr:row>
      <xdr:rowOff>66675</xdr:rowOff>
    </xdr:from>
    <xdr:to>
      <xdr:col>12</xdr:col>
      <xdr:colOff>409575</xdr:colOff>
      <xdr:row>2</xdr:row>
      <xdr:rowOff>276225</xdr:rowOff>
    </xdr:to>
    <xdr:pic>
      <xdr:nvPicPr>
        <xdr:cNvPr id="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66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1"/>
  <sheetViews>
    <sheetView showZeros="0" tabSelected="1" view="pageBreakPreview" zoomScaleSheetLayoutView="100" zoomScalePageLayoutView="0" workbookViewId="0" topLeftCell="A25">
      <selection activeCell="N42" sqref="N42"/>
    </sheetView>
  </sheetViews>
  <sheetFormatPr defaultColWidth="8.00390625" defaultRowHeight="12.75"/>
  <cols>
    <col min="1" max="1" width="6.00390625" style="12" customWidth="1"/>
    <col min="2" max="10" width="6.8515625" style="17" hidden="1" customWidth="1"/>
    <col min="11" max="11" width="10.00390625" style="17" hidden="1" customWidth="1"/>
    <col min="12" max="12" width="12.8515625" style="1" bestFit="1" customWidth="1"/>
    <col min="13" max="13" width="23.28125" style="18" customWidth="1"/>
    <col min="14" max="14" width="12.8515625" style="17" customWidth="1"/>
    <col min="15" max="15" width="7.00390625" style="17" customWidth="1"/>
    <col min="16" max="16" width="9.421875" style="21" bestFit="1" customWidth="1"/>
    <col min="17" max="17" width="13.28125" style="19" hidden="1" customWidth="1"/>
    <col min="18" max="18" width="13.00390625" style="20" hidden="1" customWidth="1"/>
    <col min="19" max="19" width="14.28125" style="19" hidden="1" customWidth="1"/>
    <col min="20" max="20" width="13.421875" style="19" hidden="1" customWidth="1"/>
    <col min="21" max="22" width="12.421875" style="19" hidden="1" customWidth="1"/>
    <col min="23" max="23" width="14.28125" style="19" bestFit="1" customWidth="1"/>
    <col min="24" max="24" width="9.57421875" style="21" customWidth="1"/>
    <col min="25" max="25" width="12.00390625" style="21" customWidth="1"/>
    <col min="26" max="27" width="9.8515625" style="17" bestFit="1" customWidth="1"/>
    <col min="28" max="29" width="9.421875" style="17" bestFit="1" customWidth="1"/>
    <col min="30" max="16384" width="8.00390625" style="17" customWidth="1"/>
  </cols>
  <sheetData>
    <row r="1" spans="26:27" ht="11.25">
      <c r="Z1" s="12"/>
      <c r="AA1" s="12"/>
    </row>
    <row r="2" spans="1:27" ht="11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O2" s="22" t="s">
        <v>2</v>
      </c>
      <c r="P2" s="85" t="s">
        <v>42</v>
      </c>
      <c r="Q2" s="86"/>
      <c r="R2" s="86"/>
      <c r="S2" s="86"/>
      <c r="T2" s="86"/>
      <c r="U2" s="86"/>
      <c r="V2" s="86"/>
      <c r="W2" s="86"/>
      <c r="X2" s="86"/>
      <c r="Y2" s="87"/>
      <c r="Z2" s="12"/>
      <c r="AA2" s="12"/>
    </row>
    <row r="3" spans="1:27" ht="40.5" customHeight="1">
      <c r="A3" s="95" t="s">
        <v>40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O3" s="23"/>
      <c r="P3" s="88"/>
      <c r="Q3" s="89"/>
      <c r="R3" s="89"/>
      <c r="S3" s="89"/>
      <c r="T3" s="89"/>
      <c r="U3" s="89"/>
      <c r="V3" s="89"/>
      <c r="W3" s="89"/>
      <c r="X3" s="89"/>
      <c r="Y3" s="90"/>
      <c r="Z3" s="12"/>
      <c r="AA3" s="12"/>
    </row>
    <row r="4" spans="1:27" ht="11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P4" s="37"/>
      <c r="Q4" s="25"/>
      <c r="R4" s="26"/>
      <c r="S4" s="24"/>
      <c r="Z4" s="12"/>
      <c r="AA4" s="12"/>
    </row>
    <row r="5" spans="1:29" ht="61.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O5" s="99" t="s">
        <v>3</v>
      </c>
      <c r="P5" s="99"/>
      <c r="Q5" s="99"/>
      <c r="R5" s="99"/>
      <c r="S5" s="99"/>
      <c r="T5" s="99"/>
      <c r="U5" s="99"/>
      <c r="V5" s="99"/>
      <c r="W5" s="99"/>
      <c r="X5" s="93">
        <v>87000</v>
      </c>
      <c r="Y5" s="94"/>
      <c r="Z5" s="12"/>
      <c r="AA5" s="12"/>
      <c r="AC5" s="19"/>
    </row>
    <row r="6" spans="17:27" ht="11.25">
      <c r="Q6" s="27"/>
      <c r="Z6" s="12"/>
      <c r="AA6" s="12"/>
    </row>
    <row r="7" spans="1:27" ht="15.75">
      <c r="A7" s="111" t="s">
        <v>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12"/>
      <c r="AA7" s="12"/>
    </row>
    <row r="8" spans="14:27" ht="11.25">
      <c r="N8" s="28"/>
      <c r="S8" s="19" t="s">
        <v>5</v>
      </c>
      <c r="Z8" s="12"/>
      <c r="AA8" s="12"/>
    </row>
    <row r="9" spans="1:28" ht="12.75" customHeight="1">
      <c r="A9" s="98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114" t="s">
        <v>1</v>
      </c>
      <c r="M9" s="77" t="s">
        <v>7</v>
      </c>
      <c r="N9" s="10" t="s">
        <v>8</v>
      </c>
      <c r="O9" s="77" t="s">
        <v>16</v>
      </c>
      <c r="P9" s="97" t="s">
        <v>9</v>
      </c>
      <c r="Q9" s="3" t="s">
        <v>10</v>
      </c>
      <c r="R9" s="4" t="s">
        <v>11</v>
      </c>
      <c r="S9" s="3"/>
      <c r="T9" s="3" t="s">
        <v>10</v>
      </c>
      <c r="U9" s="4" t="s">
        <v>11</v>
      </c>
      <c r="V9" s="3"/>
      <c r="W9" s="100" t="s">
        <v>15</v>
      </c>
      <c r="X9" s="97" t="s">
        <v>11</v>
      </c>
      <c r="Y9" s="78"/>
      <c r="Z9" s="12"/>
      <c r="AA9" s="12"/>
      <c r="AB9" s="29"/>
    </row>
    <row r="10" spans="1:27" ht="11.25">
      <c r="A10" s="98"/>
      <c r="B10" s="2"/>
      <c r="C10" s="2"/>
      <c r="D10" s="2"/>
      <c r="E10" s="2"/>
      <c r="F10" s="2"/>
      <c r="G10" s="2"/>
      <c r="H10" s="2"/>
      <c r="I10" s="2"/>
      <c r="J10" s="2"/>
      <c r="K10" s="2"/>
      <c r="L10" s="115"/>
      <c r="M10" s="78"/>
      <c r="N10" s="11" t="s">
        <v>0</v>
      </c>
      <c r="O10" s="78"/>
      <c r="P10" s="97"/>
      <c r="Q10" s="3" t="s">
        <v>12</v>
      </c>
      <c r="R10" s="4" t="s">
        <v>13</v>
      </c>
      <c r="S10" s="3" t="s">
        <v>14</v>
      </c>
      <c r="T10" s="3" t="s">
        <v>12</v>
      </c>
      <c r="U10" s="4" t="s">
        <v>13</v>
      </c>
      <c r="V10" s="3" t="s">
        <v>14</v>
      </c>
      <c r="W10" s="101"/>
      <c r="X10" s="5" t="s">
        <v>13</v>
      </c>
      <c r="Y10" s="5" t="s">
        <v>14</v>
      </c>
      <c r="Z10" s="12"/>
      <c r="AA10" s="12"/>
    </row>
    <row r="11" spans="26:27" ht="11.25">
      <c r="Z11" s="12"/>
      <c r="AA11" s="12"/>
    </row>
    <row r="12" spans="1:27" ht="11.25">
      <c r="A12" s="7"/>
      <c r="B12" s="12"/>
      <c r="C12" s="12"/>
      <c r="D12" s="12"/>
      <c r="E12" s="12"/>
      <c r="F12" s="12"/>
      <c r="G12" s="30"/>
      <c r="H12" s="30"/>
      <c r="I12" s="30"/>
      <c r="J12" s="30"/>
      <c r="K12" s="12"/>
      <c r="L12" s="6"/>
      <c r="M12" s="67" t="s">
        <v>41</v>
      </c>
      <c r="N12" s="33"/>
      <c r="O12" s="33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12"/>
      <c r="AA12" s="12"/>
    </row>
    <row r="13" spans="1:27" ht="22.5">
      <c r="A13" s="58">
        <v>1</v>
      </c>
      <c r="B13" s="60"/>
      <c r="C13" s="60"/>
      <c r="D13" s="60"/>
      <c r="E13" s="60"/>
      <c r="F13" s="60"/>
      <c r="G13" s="61"/>
      <c r="H13" s="61"/>
      <c r="I13" s="61"/>
      <c r="J13" s="61"/>
      <c r="K13" s="60"/>
      <c r="L13" s="62" t="s">
        <v>64</v>
      </c>
      <c r="M13" s="63" t="s">
        <v>70</v>
      </c>
      <c r="N13" s="64" t="s">
        <v>71</v>
      </c>
      <c r="O13" s="64" t="s">
        <v>35</v>
      </c>
      <c r="P13" s="65">
        <v>400</v>
      </c>
      <c r="Q13" s="65"/>
      <c r="R13" s="65"/>
      <c r="S13" s="65"/>
      <c r="T13" s="65"/>
      <c r="U13" s="65"/>
      <c r="V13" s="65"/>
      <c r="W13" s="65">
        <v>1</v>
      </c>
      <c r="X13" s="65">
        <f>P13*W13</f>
        <v>400</v>
      </c>
      <c r="Z13" s="12"/>
      <c r="AA13" s="12"/>
    </row>
    <row r="14" spans="1:27" ht="33.75">
      <c r="A14" s="58">
        <v>2</v>
      </c>
      <c r="B14" s="60"/>
      <c r="C14" s="60"/>
      <c r="D14" s="60"/>
      <c r="E14" s="60"/>
      <c r="F14" s="60"/>
      <c r="G14" s="61"/>
      <c r="H14" s="61"/>
      <c r="I14" s="61"/>
      <c r="J14" s="61"/>
      <c r="K14" s="60"/>
      <c r="L14" s="62" t="s">
        <v>65</v>
      </c>
      <c r="M14" s="63" t="s">
        <v>72</v>
      </c>
      <c r="N14" s="60" t="s">
        <v>73</v>
      </c>
      <c r="O14" s="60" t="s">
        <v>35</v>
      </c>
      <c r="P14" s="65">
        <v>30</v>
      </c>
      <c r="Q14" s="65"/>
      <c r="R14" s="65"/>
      <c r="S14" s="65"/>
      <c r="T14" s="65"/>
      <c r="U14" s="65"/>
      <c r="V14" s="65"/>
      <c r="W14" s="65">
        <v>5</v>
      </c>
      <c r="X14" s="65">
        <f>P14*W14</f>
        <v>150</v>
      </c>
      <c r="Z14" s="12"/>
      <c r="AA14" s="12"/>
    </row>
    <row r="15" spans="1:27" ht="33.75">
      <c r="A15" s="58">
        <v>3</v>
      </c>
      <c r="B15" s="60"/>
      <c r="C15" s="60"/>
      <c r="D15" s="60"/>
      <c r="E15" s="60"/>
      <c r="F15" s="60"/>
      <c r="G15" s="61"/>
      <c r="H15" s="61"/>
      <c r="I15" s="61"/>
      <c r="J15" s="61"/>
      <c r="K15" s="60"/>
      <c r="L15" s="62" t="s">
        <v>66</v>
      </c>
      <c r="M15" s="63" t="s">
        <v>74</v>
      </c>
      <c r="N15" s="64" t="s">
        <v>75</v>
      </c>
      <c r="O15" s="64" t="s">
        <v>76</v>
      </c>
      <c r="P15" s="65">
        <v>400</v>
      </c>
      <c r="Q15" s="65"/>
      <c r="R15" s="65"/>
      <c r="S15" s="65"/>
      <c r="T15" s="65"/>
      <c r="U15" s="65"/>
      <c r="V15" s="65"/>
      <c r="W15" s="65">
        <v>2</v>
      </c>
      <c r="X15" s="65">
        <f>P15*W15</f>
        <v>800</v>
      </c>
      <c r="Y15" s="66">
        <f>SUM(X13:X15)</f>
        <v>1350</v>
      </c>
      <c r="Z15" s="12"/>
      <c r="AA15" s="12"/>
    </row>
    <row r="16" spans="13:27" ht="11.25">
      <c r="M16" s="68" t="s">
        <v>43</v>
      </c>
      <c r="N16" s="33"/>
      <c r="O16" s="33"/>
      <c r="P16" s="32"/>
      <c r="Q16" s="32"/>
      <c r="R16" s="32"/>
      <c r="S16" s="32"/>
      <c r="T16" s="32"/>
      <c r="U16" s="32"/>
      <c r="V16" s="32"/>
      <c r="W16" s="32"/>
      <c r="X16" s="32">
        <f aca="true" t="shared" si="0" ref="X16:X23">P16*W16</f>
        <v>0</v>
      </c>
      <c r="Y16" s="32"/>
      <c r="Z16" s="12"/>
      <c r="AA16" s="12"/>
    </row>
    <row r="17" spans="1:27" ht="67.5">
      <c r="A17" s="58">
        <v>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1" t="s">
        <v>67</v>
      </c>
      <c r="M17" s="69" t="s">
        <v>77</v>
      </c>
      <c r="N17" s="64" t="s">
        <v>78</v>
      </c>
      <c r="O17" s="64" t="s">
        <v>35</v>
      </c>
      <c r="P17" s="65">
        <v>60</v>
      </c>
      <c r="Q17" s="65"/>
      <c r="R17" s="65"/>
      <c r="S17" s="65"/>
      <c r="T17" s="65"/>
      <c r="U17" s="65"/>
      <c r="V17" s="65"/>
      <c r="W17" s="65">
        <v>90</v>
      </c>
      <c r="X17" s="65">
        <f t="shared" si="0"/>
        <v>5400</v>
      </c>
      <c r="Y17" s="32"/>
      <c r="Z17" s="12"/>
      <c r="AA17" s="12"/>
    </row>
    <row r="18" spans="1:27" ht="22.5">
      <c r="A18" s="58">
        <v>5</v>
      </c>
      <c r="B18" s="60"/>
      <c r="C18" s="60"/>
      <c r="D18" s="60"/>
      <c r="E18" s="60"/>
      <c r="F18" s="60"/>
      <c r="G18" s="61"/>
      <c r="H18" s="61"/>
      <c r="I18" s="61"/>
      <c r="J18" s="61"/>
      <c r="K18" s="60"/>
      <c r="L18" s="62" t="s">
        <v>68</v>
      </c>
      <c r="M18" s="63" t="s">
        <v>44</v>
      </c>
      <c r="N18" s="64" t="s">
        <v>48</v>
      </c>
      <c r="O18" s="64" t="s">
        <v>36</v>
      </c>
      <c r="P18" s="65">
        <v>160</v>
      </c>
      <c r="Q18" s="65"/>
      <c r="R18" s="65"/>
      <c r="S18" s="65"/>
      <c r="T18" s="65"/>
      <c r="U18" s="65"/>
      <c r="V18" s="65"/>
      <c r="W18" s="65">
        <v>23</v>
      </c>
      <c r="X18" s="65">
        <f t="shared" si="0"/>
        <v>3680</v>
      </c>
      <c r="Y18" s="32"/>
      <c r="Z18" s="12"/>
      <c r="AA18" s="12"/>
    </row>
    <row r="19" spans="1:27" ht="42.75" customHeight="1">
      <c r="A19" s="58">
        <v>6</v>
      </c>
      <c r="B19" s="60"/>
      <c r="C19" s="60"/>
      <c r="D19" s="60"/>
      <c r="E19" s="60"/>
      <c r="F19" s="60"/>
      <c r="G19" s="61"/>
      <c r="H19" s="61"/>
      <c r="I19" s="61"/>
      <c r="J19" s="61"/>
      <c r="K19" s="60"/>
      <c r="L19" s="62" t="s">
        <v>69</v>
      </c>
      <c r="M19" s="63" t="s">
        <v>79</v>
      </c>
      <c r="N19" s="64" t="s">
        <v>49</v>
      </c>
      <c r="O19" s="64" t="s">
        <v>45</v>
      </c>
      <c r="P19" s="65">
        <v>410</v>
      </c>
      <c r="Q19" s="65"/>
      <c r="R19" s="65"/>
      <c r="S19" s="65"/>
      <c r="T19" s="65"/>
      <c r="U19" s="65"/>
      <c r="V19" s="65"/>
      <c r="W19" s="65">
        <v>1</v>
      </c>
      <c r="X19" s="65">
        <f t="shared" si="0"/>
        <v>410</v>
      </c>
      <c r="Y19" s="66">
        <f>SUM(X17:X19)</f>
        <v>9490</v>
      </c>
      <c r="Z19" s="12"/>
      <c r="AA19" s="12"/>
    </row>
    <row r="20" spans="1:27" ht="22.5">
      <c r="A20" s="7"/>
      <c r="B20" s="12"/>
      <c r="C20" s="12"/>
      <c r="D20" s="12"/>
      <c r="E20" s="12"/>
      <c r="F20" s="12"/>
      <c r="G20" s="30"/>
      <c r="H20" s="30"/>
      <c r="I20" s="30"/>
      <c r="J20" s="30"/>
      <c r="K20" s="12"/>
      <c r="L20" s="6"/>
      <c r="M20" s="68" t="s">
        <v>46</v>
      </c>
      <c r="N20" s="33"/>
      <c r="O20" s="33"/>
      <c r="P20" s="32"/>
      <c r="Q20" s="32"/>
      <c r="R20" s="32"/>
      <c r="S20" s="32"/>
      <c r="T20" s="32"/>
      <c r="U20" s="32"/>
      <c r="V20" s="32"/>
      <c r="W20" s="32"/>
      <c r="X20" s="32">
        <f t="shared" si="0"/>
        <v>0</v>
      </c>
      <c r="Y20" s="56">
        <f>X20</f>
        <v>0</v>
      </c>
      <c r="Z20" s="12"/>
      <c r="AA20" s="12"/>
    </row>
    <row r="21" spans="1:27" ht="11.25">
      <c r="A21" s="58">
        <v>7</v>
      </c>
      <c r="B21" s="60"/>
      <c r="C21" s="60"/>
      <c r="D21" s="60"/>
      <c r="E21" s="60"/>
      <c r="F21" s="60"/>
      <c r="G21" s="61"/>
      <c r="H21" s="61"/>
      <c r="I21" s="61"/>
      <c r="J21" s="61"/>
      <c r="K21" s="60"/>
      <c r="L21" s="73">
        <v>4.02</v>
      </c>
      <c r="M21" s="74" t="s">
        <v>47</v>
      </c>
      <c r="N21" s="75" t="s">
        <v>50</v>
      </c>
      <c r="O21" s="64" t="s">
        <v>34</v>
      </c>
      <c r="P21" s="65">
        <v>110</v>
      </c>
      <c r="Q21" s="65"/>
      <c r="R21" s="65"/>
      <c r="S21" s="65"/>
      <c r="T21" s="65"/>
      <c r="U21" s="65"/>
      <c r="V21" s="65"/>
      <c r="W21" s="65">
        <v>80</v>
      </c>
      <c r="X21" s="65">
        <f t="shared" si="0"/>
        <v>8800</v>
      </c>
      <c r="Y21" s="66">
        <f>SUM(X21:X21)</f>
        <v>8800</v>
      </c>
      <c r="Z21" s="12"/>
      <c r="AA21" s="12"/>
    </row>
    <row r="22" spans="1:27" ht="11.25">
      <c r="A22" s="7"/>
      <c r="B22" s="12"/>
      <c r="C22" s="12"/>
      <c r="D22" s="12"/>
      <c r="E22" s="12"/>
      <c r="F22" s="12"/>
      <c r="G22" s="30"/>
      <c r="H22" s="30"/>
      <c r="I22" s="30"/>
      <c r="J22" s="30"/>
      <c r="K22" s="12"/>
      <c r="L22" s="17"/>
      <c r="M22" s="68" t="s">
        <v>51</v>
      </c>
      <c r="O22" s="33"/>
      <c r="P22" s="32"/>
      <c r="Q22" s="32"/>
      <c r="R22" s="32"/>
      <c r="S22" s="32"/>
      <c r="T22" s="32"/>
      <c r="U22" s="32"/>
      <c r="V22" s="32"/>
      <c r="W22" s="32"/>
      <c r="X22" s="32">
        <f t="shared" si="0"/>
        <v>0</v>
      </c>
      <c r="Y22" s="56"/>
      <c r="Z22" s="12"/>
      <c r="AA22" s="12"/>
    </row>
    <row r="23" spans="1:27" ht="33.75">
      <c r="A23" s="58">
        <v>8</v>
      </c>
      <c r="B23" s="60"/>
      <c r="C23" s="60"/>
      <c r="D23" s="60"/>
      <c r="E23" s="60"/>
      <c r="F23" s="60"/>
      <c r="G23" s="61"/>
      <c r="H23" s="61"/>
      <c r="I23" s="61"/>
      <c r="J23" s="61"/>
      <c r="K23" s="60"/>
      <c r="L23" s="62">
        <v>5.01</v>
      </c>
      <c r="M23" s="76" t="s">
        <v>52</v>
      </c>
      <c r="N23" s="72" t="s">
        <v>53</v>
      </c>
      <c r="O23" s="64" t="s">
        <v>36</v>
      </c>
      <c r="P23" s="65">
        <v>650</v>
      </c>
      <c r="Q23" s="65"/>
      <c r="R23" s="65"/>
      <c r="S23" s="65"/>
      <c r="T23" s="65"/>
      <c r="U23" s="65"/>
      <c r="V23" s="65"/>
      <c r="W23" s="65">
        <v>39</v>
      </c>
      <c r="X23" s="65">
        <f t="shared" si="0"/>
        <v>25350</v>
      </c>
      <c r="Y23" s="66">
        <f>SUM(X23:X23)</f>
        <v>25350</v>
      </c>
      <c r="Z23" s="12"/>
      <c r="AA23" s="12"/>
    </row>
    <row r="24" spans="1:27" ht="22.5">
      <c r="A24" s="7"/>
      <c r="B24" s="12"/>
      <c r="C24" s="12"/>
      <c r="D24" s="12"/>
      <c r="E24" s="12"/>
      <c r="F24" s="12"/>
      <c r="G24" s="30"/>
      <c r="H24" s="30"/>
      <c r="I24" s="30"/>
      <c r="J24" s="30"/>
      <c r="K24" s="12"/>
      <c r="L24" s="17"/>
      <c r="M24" s="68" t="s">
        <v>54</v>
      </c>
      <c r="O24" s="33"/>
      <c r="P24" s="32"/>
      <c r="Q24" s="32"/>
      <c r="R24" s="32"/>
      <c r="S24" s="32"/>
      <c r="T24" s="32"/>
      <c r="U24" s="32"/>
      <c r="V24" s="32"/>
      <c r="W24" s="32"/>
      <c r="X24" s="32">
        <f>P24*W24</f>
        <v>0</v>
      </c>
      <c r="Y24" s="56"/>
      <c r="Z24" s="12"/>
      <c r="AA24" s="12"/>
    </row>
    <row r="25" spans="1:27" ht="22.5">
      <c r="A25" s="58">
        <v>9</v>
      </c>
      <c r="B25" s="60"/>
      <c r="C25" s="60"/>
      <c r="D25" s="60"/>
      <c r="E25" s="60"/>
      <c r="F25" s="60"/>
      <c r="G25" s="61"/>
      <c r="H25" s="61"/>
      <c r="I25" s="61"/>
      <c r="J25" s="61"/>
      <c r="K25" s="60"/>
      <c r="L25" s="62">
        <v>6.01</v>
      </c>
      <c r="M25" s="76" t="s">
        <v>55</v>
      </c>
      <c r="N25" s="72" t="s">
        <v>56</v>
      </c>
      <c r="O25" s="64" t="s">
        <v>57</v>
      </c>
      <c r="P25" s="65">
        <v>1</v>
      </c>
      <c r="Q25" s="65"/>
      <c r="R25" s="65"/>
      <c r="S25" s="65"/>
      <c r="T25" s="65"/>
      <c r="U25" s="65"/>
      <c r="V25" s="65"/>
      <c r="W25" s="65">
        <v>600</v>
      </c>
      <c r="X25" s="65">
        <f>P25*W25</f>
        <v>600</v>
      </c>
      <c r="Y25" s="66">
        <f>SUM(X25:X25)</f>
        <v>600</v>
      </c>
      <c r="Z25" s="12"/>
      <c r="AA25" s="12"/>
    </row>
    <row r="26" spans="1:27" ht="33.75">
      <c r="A26" s="7"/>
      <c r="B26" s="12"/>
      <c r="C26" s="12"/>
      <c r="D26" s="12"/>
      <c r="E26" s="12"/>
      <c r="F26" s="12"/>
      <c r="G26" s="30"/>
      <c r="H26" s="30"/>
      <c r="I26" s="30"/>
      <c r="J26" s="30"/>
      <c r="K26" s="12"/>
      <c r="L26" s="17"/>
      <c r="M26" s="68" t="s">
        <v>58</v>
      </c>
      <c r="O26" s="33"/>
      <c r="P26" s="32"/>
      <c r="Q26" s="32"/>
      <c r="R26" s="32"/>
      <c r="S26" s="32"/>
      <c r="T26" s="32"/>
      <c r="U26" s="32"/>
      <c r="V26" s="32"/>
      <c r="W26" s="32"/>
      <c r="X26" s="32">
        <f>P26*W26</f>
        <v>0</v>
      </c>
      <c r="Y26" s="56"/>
      <c r="Z26" s="12"/>
      <c r="AA26" s="12"/>
    </row>
    <row r="27" spans="1:27" ht="22.5">
      <c r="A27" s="58">
        <v>10</v>
      </c>
      <c r="B27" s="60"/>
      <c r="C27" s="60"/>
      <c r="D27" s="60"/>
      <c r="E27" s="60"/>
      <c r="F27" s="60"/>
      <c r="G27" s="61"/>
      <c r="H27" s="61"/>
      <c r="I27" s="61"/>
      <c r="J27" s="61"/>
      <c r="K27" s="60"/>
      <c r="L27" s="62">
        <v>7.01</v>
      </c>
      <c r="M27" s="76" t="s">
        <v>59</v>
      </c>
      <c r="N27" s="72" t="s">
        <v>60</v>
      </c>
      <c r="O27" s="64" t="s">
        <v>32</v>
      </c>
      <c r="P27" s="65">
        <v>1</v>
      </c>
      <c r="Q27" s="65"/>
      <c r="R27" s="65"/>
      <c r="S27" s="65"/>
      <c r="T27" s="65"/>
      <c r="U27" s="65"/>
      <c r="V27" s="65"/>
      <c r="W27" s="65">
        <v>6000</v>
      </c>
      <c r="X27" s="65">
        <f>P27*W27</f>
        <v>6000</v>
      </c>
      <c r="Y27" s="66">
        <f>SUM(X27:X27)</f>
        <v>6000</v>
      </c>
      <c r="Z27" s="12"/>
      <c r="AA27" s="12"/>
    </row>
    <row r="28" spans="14:27" ht="11.25">
      <c r="N28" s="21"/>
      <c r="P28" s="108" t="s">
        <v>19</v>
      </c>
      <c r="Q28" s="109"/>
      <c r="R28" s="109"/>
      <c r="S28" s="109"/>
      <c r="T28" s="109"/>
      <c r="U28" s="109"/>
      <c r="V28" s="109"/>
      <c r="W28" s="109"/>
      <c r="X28" s="110"/>
      <c r="Y28" s="59">
        <f>SUM(X12:X27)</f>
        <v>51590</v>
      </c>
      <c r="Z28" s="12"/>
      <c r="AA28" s="12"/>
    </row>
    <row r="29" spans="16:27" ht="11.25">
      <c r="P29" s="105" t="s">
        <v>21</v>
      </c>
      <c r="Q29" s="106"/>
      <c r="R29" s="106"/>
      <c r="S29" s="106"/>
      <c r="T29" s="106"/>
      <c r="U29" s="106"/>
      <c r="V29" s="106"/>
      <c r="W29" s="106"/>
      <c r="X29" s="107"/>
      <c r="Y29" s="35">
        <f>Y28*0.18</f>
        <v>9286.199999999999</v>
      </c>
      <c r="Z29" s="12"/>
      <c r="AA29" s="12"/>
    </row>
    <row r="30" spans="16:27" ht="11.25">
      <c r="P30" s="91" t="s">
        <v>17</v>
      </c>
      <c r="Q30" s="91"/>
      <c r="R30" s="91"/>
      <c r="S30" s="91"/>
      <c r="T30" s="91"/>
      <c r="U30" s="91"/>
      <c r="V30" s="91"/>
      <c r="W30" s="91"/>
      <c r="X30" s="91"/>
      <c r="Y30" s="35">
        <f>Y29+Y28</f>
        <v>60876.2</v>
      </c>
      <c r="Z30" s="12"/>
      <c r="AA30" s="12"/>
    </row>
    <row r="31" spans="16:27" ht="11.25">
      <c r="P31" s="91" t="s">
        <v>20</v>
      </c>
      <c r="Q31" s="91"/>
      <c r="R31" s="91"/>
      <c r="S31" s="91"/>
      <c r="T31" s="91"/>
      <c r="U31" s="91"/>
      <c r="V31" s="91"/>
      <c r="W31" s="91"/>
      <c r="X31" s="91"/>
      <c r="Y31" s="35">
        <f>Y30*0.15</f>
        <v>9131.429999999998</v>
      </c>
      <c r="Z31" s="12"/>
      <c r="AA31" s="12"/>
    </row>
    <row r="32" spans="16:27" ht="11.25">
      <c r="P32" s="102" t="s">
        <v>22</v>
      </c>
      <c r="Q32" s="103"/>
      <c r="R32" s="103"/>
      <c r="S32" s="103"/>
      <c r="T32" s="103"/>
      <c r="U32" s="103"/>
      <c r="V32" s="103"/>
      <c r="W32" s="103"/>
      <c r="X32" s="104"/>
      <c r="Y32" s="35">
        <f>Y31+Y30</f>
        <v>70007.62999999999</v>
      </c>
      <c r="Z32" s="12"/>
      <c r="AA32" s="12"/>
    </row>
    <row r="33" spans="12:27" ht="11.25">
      <c r="L33" s="84"/>
      <c r="M33" s="84"/>
      <c r="P33" s="79" t="s">
        <v>18</v>
      </c>
      <c r="Q33" s="80"/>
      <c r="R33" s="80"/>
      <c r="S33" s="80"/>
      <c r="T33" s="80"/>
      <c r="U33" s="80"/>
      <c r="V33" s="80"/>
      <c r="W33" s="80"/>
      <c r="X33" s="81"/>
      <c r="Y33" s="57">
        <v>724.08</v>
      </c>
      <c r="Z33" s="12"/>
      <c r="AA33" s="12"/>
    </row>
    <row r="34" spans="14:27" ht="11.25">
      <c r="N34" s="34"/>
      <c r="O34" s="18"/>
      <c r="P34" s="82" t="s">
        <v>19</v>
      </c>
      <c r="Q34" s="82"/>
      <c r="R34" s="82"/>
      <c r="S34" s="82"/>
      <c r="T34" s="82"/>
      <c r="U34" s="82"/>
      <c r="V34" s="82"/>
      <c r="W34" s="82"/>
      <c r="X34" s="82"/>
      <c r="Y34" s="35">
        <f>Y32+Y33</f>
        <v>70731.70999999999</v>
      </c>
      <c r="Z34" s="12"/>
      <c r="AA34" s="12"/>
    </row>
    <row r="35" spans="14:27" ht="11.25">
      <c r="N35" s="18"/>
      <c r="O35" s="18"/>
      <c r="P35" s="82" t="s">
        <v>37</v>
      </c>
      <c r="Q35" s="82"/>
      <c r="R35" s="82"/>
      <c r="S35" s="82"/>
      <c r="T35" s="82"/>
      <c r="U35" s="82"/>
      <c r="V35" s="82"/>
      <c r="W35" s="82"/>
      <c r="X35" s="82"/>
      <c r="Y35" s="35">
        <f>Y34*0.23</f>
        <v>16268.2933</v>
      </c>
      <c r="Z35" s="12"/>
      <c r="AA35" s="32"/>
    </row>
    <row r="36" spans="1:27" ht="11.2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P36" s="83" t="s">
        <v>19</v>
      </c>
      <c r="Q36" s="83"/>
      <c r="R36" s="83"/>
      <c r="S36" s="83"/>
      <c r="T36" s="83"/>
      <c r="U36" s="83"/>
      <c r="V36" s="83"/>
      <c r="W36" s="83"/>
      <c r="X36" s="83"/>
      <c r="Y36" s="35">
        <f>Y34+Y35</f>
        <v>87000.0033</v>
      </c>
      <c r="Z36" s="12"/>
      <c r="AA36" s="12"/>
    </row>
    <row r="37" spans="1:27" ht="11.2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36"/>
      <c r="N37" s="8"/>
      <c r="O37" s="8"/>
      <c r="P37" s="37"/>
      <c r="Q37" s="24"/>
      <c r="R37" s="26"/>
      <c r="S37" s="24"/>
      <c r="T37" s="24"/>
      <c r="U37" s="24"/>
      <c r="V37" s="24"/>
      <c r="W37" s="24"/>
      <c r="X37" s="37"/>
      <c r="Y37" s="37"/>
      <c r="Z37" s="12"/>
      <c r="AA37" s="12"/>
    </row>
    <row r="38" spans="1:27" ht="15">
      <c r="A38" s="13"/>
      <c r="B38" s="38" t="s">
        <v>23</v>
      </c>
      <c r="C38" s="38"/>
      <c r="D38" s="38"/>
      <c r="E38" s="38"/>
      <c r="F38" s="38"/>
      <c r="G38" s="39"/>
      <c r="H38" s="38"/>
      <c r="I38" s="13"/>
      <c r="J38" s="13"/>
      <c r="K38" s="13"/>
      <c r="L38" s="13"/>
      <c r="M38" s="13"/>
      <c r="N38" s="13"/>
      <c r="O38" s="13"/>
      <c r="P38" s="54"/>
      <c r="Q38" s="13"/>
      <c r="R38" s="13"/>
      <c r="S38" s="13"/>
      <c r="T38" s="13"/>
      <c r="U38" s="13"/>
      <c r="V38" s="13"/>
      <c r="W38" s="40" t="s">
        <v>80</v>
      </c>
      <c r="X38" s="13"/>
      <c r="Y38" s="54"/>
      <c r="Z38" s="12"/>
      <c r="AA38" s="12"/>
    </row>
    <row r="39" spans="1:27" ht="12.75">
      <c r="A39" s="14"/>
      <c r="B39" s="41" t="s">
        <v>24</v>
      </c>
      <c r="C39" s="41"/>
      <c r="D39" s="116"/>
      <c r="E39" s="117"/>
      <c r="F39" s="116" t="s">
        <v>25</v>
      </c>
      <c r="G39" s="117"/>
      <c r="H39" s="117"/>
      <c r="I39" s="15"/>
      <c r="J39" s="15"/>
      <c r="K39" s="15"/>
      <c r="L39" s="42" t="s">
        <v>30</v>
      </c>
      <c r="M39" s="42"/>
      <c r="N39" s="15"/>
      <c r="O39" s="15"/>
      <c r="P39" s="55"/>
      <c r="Q39" s="15"/>
      <c r="R39" s="15"/>
      <c r="S39" s="15"/>
      <c r="T39" s="15"/>
      <c r="U39" s="15"/>
      <c r="V39" s="15"/>
      <c r="W39" s="15"/>
      <c r="X39" s="15"/>
      <c r="Y39" s="55"/>
      <c r="Z39" s="12"/>
      <c r="AA39" s="12"/>
    </row>
    <row r="40" spans="1:27" ht="12.75">
      <c r="A40" s="15" t="s">
        <v>5</v>
      </c>
      <c r="B40" s="41"/>
      <c r="C40" s="41"/>
      <c r="D40" s="41"/>
      <c r="E40" s="41"/>
      <c r="F40" s="41"/>
      <c r="G40" s="43"/>
      <c r="H40" s="41"/>
      <c r="I40" s="15"/>
      <c r="J40" s="15"/>
      <c r="K40" s="15"/>
      <c r="L40" s="42" t="s">
        <v>39</v>
      </c>
      <c r="M40" s="42"/>
      <c r="N40" s="15"/>
      <c r="O40" s="15"/>
      <c r="P40" s="55"/>
      <c r="Q40" s="15"/>
      <c r="R40" s="15"/>
      <c r="S40" s="15"/>
      <c r="T40" s="15"/>
      <c r="U40" s="15"/>
      <c r="V40" s="15"/>
      <c r="W40" s="42" t="s">
        <v>38</v>
      </c>
      <c r="X40" s="15"/>
      <c r="Y40" s="55"/>
      <c r="Z40" s="12"/>
      <c r="AA40" s="12"/>
    </row>
    <row r="41" spans="1:27" ht="12.75">
      <c r="A41" s="112" t="s">
        <v>61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5"/>
      <c r="P41" s="55"/>
      <c r="Q41" s="15"/>
      <c r="R41" s="15"/>
      <c r="S41" s="15"/>
      <c r="T41" s="15"/>
      <c r="U41" s="15"/>
      <c r="V41" s="15"/>
      <c r="W41" s="42"/>
      <c r="X41" s="15"/>
      <c r="Y41" s="55"/>
      <c r="Z41" s="12"/>
      <c r="AA41" s="12"/>
    </row>
    <row r="42" spans="1:27" ht="12.75">
      <c r="A42" s="15"/>
      <c r="B42" s="44" t="s">
        <v>26</v>
      </c>
      <c r="C42" s="41"/>
      <c r="D42" s="15"/>
      <c r="E42" s="41"/>
      <c r="F42" s="45" t="s">
        <v>27</v>
      </c>
      <c r="G42" s="46"/>
      <c r="H42" s="41"/>
      <c r="I42" s="15"/>
      <c r="J42" s="15"/>
      <c r="K42" s="15"/>
      <c r="L42" s="42"/>
      <c r="M42" s="42"/>
      <c r="N42" s="15"/>
      <c r="O42" s="15"/>
      <c r="P42" s="55"/>
      <c r="Q42" s="15"/>
      <c r="R42" s="15"/>
      <c r="S42" s="15"/>
      <c r="T42" s="15"/>
      <c r="U42" s="15"/>
      <c r="V42" s="15"/>
      <c r="W42" s="42"/>
      <c r="X42" s="15"/>
      <c r="Y42" s="55"/>
      <c r="Z42" s="12"/>
      <c r="AA42" s="12"/>
    </row>
    <row r="43" spans="1:27" ht="12.75">
      <c r="A43" s="15"/>
      <c r="B43" s="41" t="s">
        <v>28</v>
      </c>
      <c r="C43" s="41"/>
      <c r="D43" s="15"/>
      <c r="E43" s="41"/>
      <c r="F43" s="41" t="s">
        <v>29</v>
      </c>
      <c r="G43" s="43"/>
      <c r="H43" s="41"/>
      <c r="I43" s="15"/>
      <c r="J43" s="15"/>
      <c r="K43" s="15"/>
      <c r="L43" s="42" t="s">
        <v>62</v>
      </c>
      <c r="M43" s="42"/>
      <c r="N43" s="15"/>
      <c r="O43" s="15"/>
      <c r="P43" s="55"/>
      <c r="Q43" s="15"/>
      <c r="R43" s="15"/>
      <c r="S43" s="15"/>
      <c r="T43" s="15"/>
      <c r="U43" s="15"/>
      <c r="V43" s="15"/>
      <c r="W43" s="42" t="s">
        <v>33</v>
      </c>
      <c r="X43" s="15"/>
      <c r="Y43" s="55"/>
      <c r="Z43" s="12"/>
      <c r="AA43" s="31"/>
    </row>
    <row r="44" spans="1:27" ht="12.75">
      <c r="A44" s="1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9" t="s">
        <v>63</v>
      </c>
      <c r="M44" s="48"/>
      <c r="N44" s="47"/>
      <c r="O44" s="47"/>
      <c r="P44" s="52"/>
      <c r="Q44" s="49"/>
      <c r="R44" s="50"/>
      <c r="S44" s="49"/>
      <c r="T44" s="49"/>
      <c r="U44" s="49"/>
      <c r="V44" s="49"/>
      <c r="W44" s="51" t="s">
        <v>31</v>
      </c>
      <c r="X44" s="52"/>
      <c r="Y44" s="52"/>
      <c r="Z44" s="12"/>
      <c r="AA44" s="12"/>
    </row>
    <row r="45" spans="13:27" ht="11.25">
      <c r="M45" s="53"/>
      <c r="Z45" s="12"/>
      <c r="AA45" s="12"/>
    </row>
    <row r="46" spans="26:27" ht="11.25">
      <c r="Z46" s="31"/>
      <c r="AA46" s="31"/>
    </row>
    <row r="47" spans="26:27" ht="11.25">
      <c r="Z47" s="12"/>
      <c r="AA47" s="31"/>
    </row>
    <row r="48" spans="26:27" ht="11.25">
      <c r="Z48" s="12"/>
      <c r="AA48" s="31"/>
    </row>
    <row r="49" spans="26:27" ht="11.25">
      <c r="Z49" s="12"/>
      <c r="AA49" s="12"/>
    </row>
    <row r="50" spans="26:27" ht="11.25">
      <c r="Z50" s="12"/>
      <c r="AA50" s="12"/>
    </row>
    <row r="51" spans="26:27" ht="23.25" customHeight="1">
      <c r="Z51" s="12"/>
      <c r="AA51" s="12"/>
    </row>
    <row r="52" spans="26:27" ht="23.25" customHeight="1">
      <c r="Z52" s="12"/>
      <c r="AA52" s="12"/>
    </row>
    <row r="53" spans="26:27" ht="11.25">
      <c r="Z53" s="12"/>
      <c r="AA53" s="12"/>
    </row>
    <row r="54" spans="26:27" ht="11.25">
      <c r="Z54" s="12"/>
      <c r="AA54" s="12"/>
    </row>
    <row r="55" spans="26:27" ht="11.25">
      <c r="Z55" s="12"/>
      <c r="AA55" s="12"/>
    </row>
    <row r="56" spans="26:27" ht="11.25">
      <c r="Z56" s="12"/>
      <c r="AA56" s="31"/>
    </row>
    <row r="57" spans="26:27" ht="11.25">
      <c r="Z57" s="12"/>
      <c r="AA57" s="12"/>
    </row>
    <row r="58" spans="26:27" ht="11.25">
      <c r="Z58" s="12"/>
      <c r="AA58" s="12"/>
    </row>
    <row r="59" spans="26:27" ht="11.25">
      <c r="Z59" s="12"/>
      <c r="AA59" s="12"/>
    </row>
    <row r="60" spans="26:27" ht="11.25">
      <c r="Z60" s="12"/>
      <c r="AA60" s="12"/>
    </row>
    <row r="61" spans="26:27" ht="11.25">
      <c r="Z61" s="12"/>
      <c r="AA61" s="12"/>
    </row>
    <row r="62" spans="26:27" ht="11.25">
      <c r="Z62" s="12"/>
      <c r="AA62" s="12"/>
    </row>
    <row r="63" spans="26:27" ht="11.25">
      <c r="Z63" s="12"/>
      <c r="AA63" s="12"/>
    </row>
    <row r="64" spans="26:27" ht="11.25">
      <c r="Z64" s="12"/>
      <c r="AA64" s="31"/>
    </row>
    <row r="65" spans="1:25" s="29" customFormat="1" ht="11.25">
      <c r="A65" s="12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"/>
      <c r="M65" s="18"/>
      <c r="N65" s="17"/>
      <c r="O65" s="17"/>
      <c r="P65" s="21"/>
      <c r="Q65" s="19"/>
      <c r="R65" s="20"/>
      <c r="S65" s="19"/>
      <c r="T65" s="19"/>
      <c r="U65" s="19"/>
      <c r="V65" s="19"/>
      <c r="W65" s="19"/>
      <c r="X65" s="21"/>
      <c r="Y65" s="21"/>
    </row>
    <row r="66" spans="1:25" s="29" customFormat="1" ht="11.25">
      <c r="A66" s="12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"/>
      <c r="M66" s="18"/>
      <c r="N66" s="17"/>
      <c r="O66" s="17"/>
      <c r="P66" s="21"/>
      <c r="Q66" s="19"/>
      <c r="R66" s="20"/>
      <c r="S66" s="19"/>
      <c r="T66" s="19"/>
      <c r="U66" s="19"/>
      <c r="V66" s="19"/>
      <c r="W66" s="19"/>
      <c r="X66" s="21"/>
      <c r="Y66" s="21"/>
    </row>
    <row r="67" spans="1:25" s="29" customFormat="1" ht="11.25">
      <c r="A67" s="12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"/>
      <c r="M67" s="18"/>
      <c r="N67" s="17"/>
      <c r="O67" s="17"/>
      <c r="P67" s="21"/>
      <c r="Q67" s="19"/>
      <c r="R67" s="20"/>
      <c r="S67" s="19"/>
      <c r="T67" s="19"/>
      <c r="U67" s="19"/>
      <c r="V67" s="19"/>
      <c r="W67" s="19"/>
      <c r="X67" s="21"/>
      <c r="Y67" s="21"/>
    </row>
    <row r="68" spans="1:25" s="29" customFormat="1" ht="27.75" customHeight="1">
      <c r="A68" s="12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"/>
      <c r="M68" s="18"/>
      <c r="N68" s="17"/>
      <c r="O68" s="17"/>
      <c r="P68" s="21"/>
      <c r="Q68" s="19"/>
      <c r="R68" s="20"/>
      <c r="S68" s="19"/>
      <c r="T68" s="19"/>
      <c r="U68" s="19"/>
      <c r="V68" s="19"/>
      <c r="W68" s="19"/>
      <c r="X68" s="21"/>
      <c r="Y68" s="21"/>
    </row>
    <row r="69" spans="1:25" s="29" customFormat="1" ht="11.25">
      <c r="A69" s="12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"/>
      <c r="M69" s="18"/>
      <c r="N69" s="17"/>
      <c r="O69" s="17"/>
      <c r="P69" s="21"/>
      <c r="Q69" s="19"/>
      <c r="R69" s="20"/>
      <c r="S69" s="19"/>
      <c r="T69" s="19"/>
      <c r="U69" s="19"/>
      <c r="V69" s="19"/>
      <c r="W69" s="19"/>
      <c r="X69" s="21"/>
      <c r="Y69" s="21"/>
    </row>
    <row r="70" spans="1:25" s="29" customFormat="1" ht="11.25">
      <c r="A70" s="12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"/>
      <c r="M70" s="18"/>
      <c r="N70" s="17"/>
      <c r="O70" s="17"/>
      <c r="P70" s="21"/>
      <c r="Q70" s="19"/>
      <c r="R70" s="20"/>
      <c r="S70" s="19"/>
      <c r="T70" s="19"/>
      <c r="U70" s="19"/>
      <c r="V70" s="19"/>
      <c r="W70" s="19"/>
      <c r="X70" s="21"/>
      <c r="Y70" s="21"/>
    </row>
    <row r="81" ht="11.25">
      <c r="AA81" s="19"/>
    </row>
    <row r="91" spans="26:27" ht="11.25">
      <c r="Z91" s="21"/>
      <c r="AA91" s="19"/>
    </row>
    <row r="92" ht="12.75" customHeight="1"/>
    <row r="93" ht="12.75" customHeight="1">
      <c r="Z93" s="19"/>
    </row>
    <row r="95" ht="11.25">
      <c r="Z95" s="19"/>
    </row>
    <row r="99" ht="11.25">
      <c r="Z99" s="19"/>
    </row>
    <row r="100" ht="11.25">
      <c r="AA100" s="21"/>
    </row>
    <row r="101" spans="26:27" ht="12.75" customHeight="1">
      <c r="Z101" s="21"/>
      <c r="AA101" s="21"/>
    </row>
    <row r="102" spans="26:27" ht="12.75" customHeight="1">
      <c r="Z102" s="21"/>
      <c r="AA102" s="21"/>
    </row>
    <row r="103" ht="11.25">
      <c r="Z103" s="21"/>
    </row>
    <row r="105" spans="1:25" s="13" customFormat="1" ht="12.75">
      <c r="A105" s="12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"/>
      <c r="M105" s="18"/>
      <c r="N105" s="17"/>
      <c r="O105" s="17"/>
      <c r="P105" s="21"/>
      <c r="Q105" s="19"/>
      <c r="R105" s="20"/>
      <c r="S105" s="19"/>
      <c r="T105" s="19"/>
      <c r="U105" s="19"/>
      <c r="V105" s="19"/>
      <c r="W105" s="19"/>
      <c r="X105" s="21"/>
      <c r="Y105" s="21"/>
    </row>
    <row r="106" spans="1:25" s="15" customFormat="1" ht="12.75">
      <c r="A106" s="12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"/>
      <c r="M106" s="18"/>
      <c r="N106" s="17"/>
      <c r="O106" s="17"/>
      <c r="P106" s="21"/>
      <c r="Q106" s="19"/>
      <c r="R106" s="20"/>
      <c r="S106" s="19"/>
      <c r="T106" s="19"/>
      <c r="U106" s="19"/>
      <c r="V106" s="19"/>
      <c r="W106" s="19"/>
      <c r="X106" s="21"/>
      <c r="Y106" s="21"/>
    </row>
    <row r="107" spans="1:25" s="15" customFormat="1" ht="12.75">
      <c r="A107" s="12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"/>
      <c r="M107" s="18"/>
      <c r="N107" s="17"/>
      <c r="O107" s="17"/>
      <c r="P107" s="21"/>
      <c r="Q107" s="19"/>
      <c r="R107" s="20"/>
      <c r="S107" s="19"/>
      <c r="T107" s="19"/>
      <c r="U107" s="19"/>
      <c r="V107" s="19"/>
      <c r="W107" s="19"/>
      <c r="X107" s="21"/>
      <c r="Y107" s="21"/>
    </row>
    <row r="108" spans="1:25" s="15" customFormat="1" ht="12.75">
      <c r="A108" s="12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"/>
      <c r="M108" s="18"/>
      <c r="N108" s="17"/>
      <c r="O108" s="17"/>
      <c r="P108" s="21"/>
      <c r="Q108" s="19"/>
      <c r="R108" s="20"/>
      <c r="S108" s="19"/>
      <c r="T108" s="19"/>
      <c r="U108" s="19"/>
      <c r="V108" s="19"/>
      <c r="W108" s="19"/>
      <c r="X108" s="21"/>
      <c r="Y108" s="21"/>
    </row>
    <row r="109" spans="1:25" s="15" customFormat="1" ht="12.75">
      <c r="A109" s="12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"/>
      <c r="M109" s="18"/>
      <c r="N109" s="17"/>
      <c r="O109" s="17"/>
      <c r="P109" s="21"/>
      <c r="Q109" s="19"/>
      <c r="R109" s="20"/>
      <c r="S109" s="19"/>
      <c r="T109" s="19"/>
      <c r="U109" s="19"/>
      <c r="V109" s="19"/>
      <c r="W109" s="19"/>
      <c r="X109" s="21"/>
      <c r="Y109" s="21"/>
    </row>
    <row r="110" spans="1:25" s="15" customFormat="1" ht="12.75">
      <c r="A110" s="12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"/>
      <c r="M110" s="18"/>
      <c r="N110" s="17"/>
      <c r="O110" s="17"/>
      <c r="P110" s="21"/>
      <c r="Q110" s="19"/>
      <c r="R110" s="20"/>
      <c r="S110" s="19"/>
      <c r="T110" s="19"/>
      <c r="U110" s="19"/>
      <c r="V110" s="19"/>
      <c r="W110" s="19"/>
      <c r="X110" s="21"/>
      <c r="Y110" s="21"/>
    </row>
    <row r="111" spans="1:25" s="47" customFormat="1" ht="12.75">
      <c r="A111" s="12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"/>
      <c r="M111" s="18"/>
      <c r="N111" s="17"/>
      <c r="O111" s="17"/>
      <c r="P111" s="21"/>
      <c r="Q111" s="19"/>
      <c r="R111" s="20"/>
      <c r="S111" s="19"/>
      <c r="T111" s="19"/>
      <c r="U111" s="19"/>
      <c r="V111" s="19"/>
      <c r="W111" s="19"/>
      <c r="X111" s="21"/>
      <c r="Y111" s="21"/>
    </row>
  </sheetData>
  <sheetProtection/>
  <autoFilter ref="A11:Y20"/>
  <mergeCells count="27">
    <mergeCell ref="A41:N41"/>
    <mergeCell ref="L9:L10"/>
    <mergeCell ref="D39:E39"/>
    <mergeCell ref="F39:H39"/>
    <mergeCell ref="L33:M33"/>
    <mergeCell ref="O5:W5"/>
    <mergeCell ref="W9:W10"/>
    <mergeCell ref="P32:X32"/>
    <mergeCell ref="P9:P10"/>
    <mergeCell ref="P29:X29"/>
    <mergeCell ref="P28:X28"/>
    <mergeCell ref="A7:Y7"/>
    <mergeCell ref="P2:Y3"/>
    <mergeCell ref="M9:M10"/>
    <mergeCell ref="P30:X30"/>
    <mergeCell ref="P31:X31"/>
    <mergeCell ref="A2:M2"/>
    <mergeCell ref="X5:Y5"/>
    <mergeCell ref="A3:M5"/>
    <mergeCell ref="X9:Y9"/>
    <mergeCell ref="O9:O10"/>
    <mergeCell ref="A9:A10"/>
    <mergeCell ref="P33:X33"/>
    <mergeCell ref="P35:X35"/>
    <mergeCell ref="P36:X36"/>
    <mergeCell ref="A36:N36"/>
    <mergeCell ref="P34:X34"/>
  </mergeCells>
  <printOptions gridLines="1"/>
  <pageMargins left="1.0236220472440944" right="0.15748031496062992" top="0.9055118110236221" bottom="0.9448818897637796" header="0.11811023622047245" footer="0.2362204724409449"/>
  <pageSetup firstPageNumber="1" useFirstPageNumber="1" fitToHeight="30" horizontalDpi="600" verticalDpi="600" orientation="portrait" paperSize="9" scale="74" r:id="rId2"/>
  <headerFooter alignWithMargins="0">
    <oddHeader>&amp;R&amp;"Arial,Έντονα"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EGNATIA ODOS 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Sotiris Noussis</dc:creator>
  <cp:keywords/>
  <dc:description/>
  <cp:lastModifiedBy>user</cp:lastModifiedBy>
  <cp:lastPrinted>2012-09-28T08:00:57Z</cp:lastPrinted>
  <dcterms:created xsi:type="dcterms:W3CDTF">2000-02-08T12:55:23Z</dcterms:created>
  <dcterms:modified xsi:type="dcterms:W3CDTF">2015-08-07T05:24:27Z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1447385439</vt:i4>
  </property>
  <property fmtid="{D5CDD505-2E9C-101B-9397-08002B2CF9AE}" pid="3" name="_EmailSubject">
    <vt:lpwstr/>
  </property>
  <property fmtid="{D5CDD505-2E9C-101B-9397-08002B2CF9AE}" pid="4" name="_AuthorEmail">
    <vt:lpwstr>gtsiknias@egnatia.gr</vt:lpwstr>
  </property>
  <property fmtid="{D5CDD505-2E9C-101B-9397-08002B2CF9AE}" pid="5" name="_AuthorEmailDisplayName">
    <vt:lpwstr>George Tsiknias</vt:lpwstr>
  </property>
  <property fmtid="{D5CDD505-2E9C-101B-9397-08002B2CF9AE}" pid="6" name="_ReviewingToolsShownOnce">
    <vt:lpwstr/>
  </property>
</Properties>
</file>