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Φύλλο1" sheetId="1" r:id="rId1"/>
    <sheet name="Φύλλο2" sheetId="2" r:id="rId2"/>
    <sheet name="Φύλλο3" sheetId="3" r:id="rId3"/>
    <sheet name="Αναφορά συμβατότητας" sheetId="4" r:id="rId4"/>
  </sheets>
  <definedNames/>
  <calcPr fullCalcOnLoad="1"/>
</workbook>
</file>

<file path=xl/sharedStrings.xml><?xml version="1.0" encoding="utf-8"?>
<sst xmlns="http://schemas.openxmlformats.org/spreadsheetml/2006/main" count="75" uniqueCount="64">
  <si>
    <t xml:space="preserve"> ΕΛΛΗΝΙΚΗ ΔΗΜΟΚΡΑΤΙΑ                                                     
ΝΟΜΟΣ ΠΡΕΒΕΖΑΣ
ΔΗΜΟΣ ΖΗΡΟΥ
ΤΕΧΝΙΚΗ ΥΠΗΡΕΣΙΑ</t>
  </si>
  <si>
    <t>Πρότυπη Μελέτη :</t>
  </si>
  <si>
    <t>Συντήρηση  οδικού  δικτύου  (δημοτική,  αγροτική  οδοποιία)</t>
  </si>
  <si>
    <t xml:space="preserve">ΑΡ. ΜΕΛΕΤΗΣ 18/2016 </t>
  </si>
  <si>
    <t>ΠΡΟΫΠΟΛΟΓΙΣΜΟΣ ΜΕΛΕΤΗΣ:</t>
  </si>
  <si>
    <t>ΠΡΟΫΠΟΛΟΓΙΣΜΟΣ ΜΕΛΕΤΗΣ</t>
  </si>
  <si>
    <t>Αριθ. Τιμολ.</t>
  </si>
  <si>
    <t xml:space="preserve"> Συνοπτική περιγραφή</t>
  </si>
  <si>
    <t>Αρθρο Αναθεώρ.</t>
  </si>
  <si>
    <t>Μονάδα Μέτρησης</t>
  </si>
  <si>
    <t>Τιμη Μονάδας</t>
  </si>
  <si>
    <t>Ποσότητα</t>
  </si>
  <si>
    <t>Δαπάνη</t>
  </si>
  <si>
    <t>Παρατηρήσεις</t>
  </si>
  <si>
    <t>Μερική</t>
  </si>
  <si>
    <t>Ολική</t>
  </si>
  <si>
    <t xml:space="preserve"> </t>
  </si>
  <si>
    <t>ΟΜΑΔΑ Α:  ΑΣΦΑΛΤΙΚΑ</t>
  </si>
  <si>
    <t>Δ-6</t>
  </si>
  <si>
    <t xml:space="preserve">Ασφαλτική ισοπεδωτική στρώση μεταβλητού πάχους </t>
  </si>
  <si>
    <t>ΟΔΟ-4421.Β</t>
  </si>
  <si>
    <t>ton</t>
  </si>
  <si>
    <t>ΜΕΤ</t>
  </si>
  <si>
    <t>Δ-2A</t>
  </si>
  <si>
    <t>Απόξεση ασφαλτικού τάπητα αστικής οδού με χρήση φρέζας</t>
  </si>
  <si>
    <t>ΟΔΟ-1132</t>
  </si>
  <si>
    <r>
      <t>m</t>
    </r>
    <r>
      <rPr>
        <vertAlign val="superscript"/>
        <sz val="9"/>
        <rFont val="Arial"/>
        <family val="2"/>
      </rPr>
      <t>2</t>
    </r>
  </si>
  <si>
    <t>Δ-4</t>
  </si>
  <si>
    <t>Ασφαλτική συγκολλητική επάλειψη</t>
  </si>
  <si>
    <t>ΟΔΟ-4120</t>
  </si>
  <si>
    <t>ΟΜΑΔΑ Β:  ΣΗΜΑΝΣΗ - ΑΣΦΑΛΙΣΗ</t>
  </si>
  <si>
    <t>Ε-17</t>
  </si>
  <si>
    <t xml:space="preserve">Διαγράμμιση οδοστρώματος </t>
  </si>
  <si>
    <t>4</t>
  </si>
  <si>
    <t>Ε-17.1</t>
  </si>
  <si>
    <t xml:space="preserve">Διαγράμμιση οδοστρώματος με ανακλαστική βαφή </t>
  </si>
  <si>
    <t>ΟΙΚ-7788</t>
  </si>
  <si>
    <t>ΟΜΑΔΑ Γ : ΛΟΙΠΑ</t>
  </si>
  <si>
    <t>ΝΑΟΔΟ Ν/Β66.8</t>
  </si>
  <si>
    <t>Για την ανύψωση ή τον υποβιβασμό καλλύματος φρεατίου ύδρευσης, αποχέτευσης, ΔΕΗ, ΟΤΕ, κτλπ.</t>
  </si>
  <si>
    <t>ΝΟΔΟ 2548</t>
  </si>
  <si>
    <t>τεμ</t>
  </si>
  <si>
    <t>Σύνολο</t>
  </si>
  <si>
    <t>Άθροισμα</t>
  </si>
  <si>
    <t>Γ.Ε. +Ο.Ε. 18%</t>
  </si>
  <si>
    <t>ΑΠΡΟΒΛΕΠΤΑ 15%</t>
  </si>
  <si>
    <t>ΑΝΑΘΕΩΡΗΣΗ</t>
  </si>
  <si>
    <t>ΦΠΑ 23%</t>
  </si>
  <si>
    <t>ΣΥΝΟΛΟ (ΕΥΡΩ)</t>
  </si>
  <si>
    <t xml:space="preserve">    </t>
  </si>
  <si>
    <t>ΦΙΛΙΠΠΙΑΔΑ, 26-02-2016</t>
  </si>
  <si>
    <t xml:space="preserve"> Θεωρήθηκε</t>
  </si>
  <si>
    <t>Ο πρ/νος Τμ. Τεχνικών Έργων</t>
  </si>
  <si>
    <t>Ο Συντάξας</t>
  </si>
  <si>
    <t>Ακρίβης Κων/νος</t>
  </si>
  <si>
    <t>Μισιρλής Γεώργιος</t>
  </si>
  <si>
    <t>Μηχανικός Ορυκτών Πόρων</t>
  </si>
  <si>
    <t>Τοπογράφος Μηχανικός ΠΕ</t>
  </si>
  <si>
    <t>Αναφορά συμβατότητας για το για word.xls</t>
  </si>
  <si>
    <t>Εκτέλεση σε 10/17/2013 9:43</t>
  </si>
  <si>
    <t>Οι παρακάτω δυνατότητες σε αυτό το βιβλίο εργασίας δεν υποστηρίζονται από παλαιότερες εκδόσεις του Excel. Οι δυνατότητες αυτές μπορεί να χαθούν ή να υποβιβαστούν κατά την αποθήκευση αυτού του βιβλίου εργασίας σε παλαιότερη μορφή αρχείου.</t>
  </si>
  <si>
    <t>Μικρή απώλεια πιστότητας</t>
  </si>
  <si>
    <t>Αρ. εμφανίσεων</t>
  </si>
  <si>
    <t>Ορισμένα κελιά ή στυλ σε αυτό το βιβλίο εργασίας περιέχουν μορφοποίηση που δεν υποστηρίζεται από την επιλεγμένη μορφή αρχείου. Αυτές οι μορφές θα μετατραπούν στην πλησιέστερη διαθέσιμη μορφή.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</si>
</sst>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#,##0"/>
    <numFmt numFmtId="167" formatCode="_([$€-2]\ * #,##0.00_);_([$€-2]\ * \(#,##0.00\);_([$€-2]\ * \-??_);_(@_)"/>
    <numFmt numFmtId="168" formatCode="@"/>
    <numFmt numFmtId="169" formatCode="#,##0.00\ "/>
    <numFmt numFmtId="170" formatCode="#,##0.00&quot; €&quot;"/>
    <numFmt numFmtId="171" formatCode="#,##0.00"/>
    <numFmt numFmtId="172" formatCode="#,##0.00&quot; €&quot;;\-#,##0.00&quot; €&quot;"/>
  </numFmts>
  <fonts count="11">
    <font>
      <sz val="10"/>
      <name val="Arial"/>
      <family val="2"/>
    </font>
    <font>
      <sz val="9"/>
      <name val="Times New Roman"/>
      <family val="1"/>
    </font>
    <font>
      <b/>
      <sz val="8"/>
      <name val="Arial Greek"/>
      <family val="2"/>
    </font>
    <font>
      <b/>
      <sz val="10"/>
      <name val="Arial Greek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4" fontId="2" fillId="0" borderId="2" xfId="20" applyNumberFormat="1" applyFont="1" applyFill="1" applyBorder="1" applyAlignment="1">
      <alignment horizontal="center" vertical="center"/>
      <protection/>
    </xf>
    <xf numFmtId="164" fontId="2" fillId="0" borderId="3" xfId="20" applyNumberFormat="1" applyFont="1" applyFill="1" applyBorder="1" applyAlignment="1">
      <alignment horizontal="center" vertical="center"/>
      <protection/>
    </xf>
    <xf numFmtId="164" fontId="2" fillId="0" borderId="0" xfId="20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0" fillId="0" borderId="4" xfId="0" applyFont="1" applyBorder="1" applyAlignment="1">
      <alignment/>
    </xf>
    <xf numFmtId="164" fontId="3" fillId="0" borderId="0" xfId="20" applyNumberFormat="1" applyFont="1" applyFill="1" applyBorder="1" applyAlignment="1">
      <alignment horizontal="center" vertical="center" wrapText="1"/>
      <protection/>
    </xf>
    <xf numFmtId="164" fontId="4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5" xfId="0" applyBorder="1" applyAlignment="1">
      <alignment/>
    </xf>
    <xf numFmtId="164" fontId="0" fillId="0" borderId="0" xfId="0" applyAlignment="1">
      <alignment/>
    </xf>
    <xf numFmtId="164" fontId="0" fillId="0" borderId="0" xfId="0" applyFill="1" applyAlignment="1">
      <alignment/>
    </xf>
    <xf numFmtId="164" fontId="4" fillId="0" borderId="6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horizontal="center" vertical="center" wrapText="1"/>
      <protection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right" vertical="center"/>
    </xf>
    <xf numFmtId="167" fontId="0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shrinkToFi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/>
    </xf>
    <xf numFmtId="165" fontId="0" fillId="2" borderId="11" xfId="0" applyNumberFormat="1" applyFont="1" applyFill="1" applyBorder="1" applyAlignment="1">
      <alignment/>
    </xf>
    <xf numFmtId="165" fontId="7" fillId="2" borderId="12" xfId="0" applyNumberFormat="1" applyFont="1" applyFill="1" applyBorder="1" applyAlignment="1">
      <alignment vertical="center"/>
    </xf>
    <xf numFmtId="165" fontId="7" fillId="3" borderId="12" xfId="0" applyNumberFormat="1" applyFont="1" applyFill="1" applyBorder="1" applyAlignment="1">
      <alignment vertical="center"/>
    </xf>
    <xf numFmtId="165" fontId="8" fillId="3" borderId="13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/>
    </xf>
    <xf numFmtId="168" fontId="0" fillId="0" borderId="6" xfId="0" applyNumberFormat="1" applyFont="1" applyFill="1" applyBorder="1" applyAlignment="1">
      <alignment horizontal="center" vertical="center"/>
    </xf>
    <xf numFmtId="164" fontId="7" fillId="4" borderId="6" xfId="0" applyFont="1" applyFill="1" applyBorder="1" applyAlignment="1">
      <alignment horizontal="left" vertical="center"/>
    </xf>
    <xf numFmtId="164" fontId="8" fillId="4" borderId="6" xfId="0" applyFont="1" applyFill="1" applyBorder="1" applyAlignment="1">
      <alignment horizontal="left" vertical="center" wrapText="1"/>
    </xf>
    <xf numFmtId="164" fontId="8" fillId="4" borderId="6" xfId="0" applyFont="1" applyFill="1" applyBorder="1" applyAlignment="1">
      <alignment horizontal="left" vertical="center"/>
    </xf>
    <xf numFmtId="164" fontId="8" fillId="4" borderId="6" xfId="0" applyFont="1" applyFill="1" applyBorder="1" applyAlignment="1">
      <alignment horizontal="center" vertical="center"/>
    </xf>
    <xf numFmtId="169" fontId="8" fillId="4" borderId="6" xfId="0" applyNumberFormat="1" applyFont="1" applyFill="1" applyBorder="1" applyAlignment="1">
      <alignment horizontal="right" vertical="center"/>
    </xf>
    <xf numFmtId="170" fontId="8" fillId="4" borderId="6" xfId="0" applyNumberFormat="1" applyFont="1" applyFill="1" applyBorder="1" applyAlignment="1">
      <alignment horizontal="right" vertical="center"/>
    </xf>
    <xf numFmtId="171" fontId="8" fillId="4" borderId="6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left" vertical="center"/>
    </xf>
    <xf numFmtId="165" fontId="8" fillId="0" borderId="6" xfId="0" applyNumberFormat="1" applyFont="1" applyFill="1" applyBorder="1" applyAlignment="1">
      <alignment horizontal="left" vertical="center" wrapText="1"/>
    </xf>
    <xf numFmtId="165" fontId="8" fillId="4" borderId="6" xfId="0" applyNumberFormat="1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right" vertical="center"/>
    </xf>
    <xf numFmtId="172" fontId="8" fillId="4" borderId="6" xfId="0" applyNumberFormat="1" applyFont="1" applyFill="1" applyBorder="1" applyAlignment="1">
      <alignment horizontal="right" vertical="center"/>
    </xf>
    <xf numFmtId="165" fontId="8" fillId="4" borderId="6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left" vertical="center" wrapText="1"/>
    </xf>
    <xf numFmtId="167" fontId="7" fillId="4" borderId="6" xfId="0" applyNumberFormat="1" applyFont="1" applyFill="1" applyBorder="1" applyAlignment="1">
      <alignment horizontal="right" vertical="center"/>
    </xf>
    <xf numFmtId="168" fontId="0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left" vertical="center"/>
    </xf>
    <xf numFmtId="165" fontId="7" fillId="3" borderId="12" xfId="0" applyNumberFormat="1" applyFont="1" applyFill="1" applyBorder="1" applyAlignment="1">
      <alignment horizontal="left" vertical="center"/>
    </xf>
    <xf numFmtId="169" fontId="8" fillId="4" borderId="6" xfId="0" applyNumberFormat="1" applyFont="1" applyFill="1" applyBorder="1" applyAlignment="1">
      <alignment vertical="center"/>
    </xf>
    <xf numFmtId="171" fontId="8" fillId="4" borderId="6" xfId="0" applyNumberFormat="1" applyFont="1" applyFill="1" applyBorder="1" applyAlignment="1">
      <alignment vertical="center"/>
    </xf>
    <xf numFmtId="165" fontId="7" fillId="3" borderId="12" xfId="0" applyNumberFormat="1" applyFont="1" applyFill="1" applyBorder="1" applyAlignment="1">
      <alignment horizontal="left" vertical="top" wrapText="1"/>
    </xf>
    <xf numFmtId="165" fontId="7" fillId="4" borderId="6" xfId="0" applyNumberFormat="1" applyFont="1" applyFill="1" applyBorder="1" applyAlignment="1">
      <alignment horizontal="left" vertical="center" wrapText="1" shrinkToFit="1"/>
    </xf>
    <xf numFmtId="164" fontId="4" fillId="0" borderId="14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8" fillId="0" borderId="14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/>
    </xf>
    <xf numFmtId="165" fontId="8" fillId="0" borderId="4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71" fontId="7" fillId="0" borderId="0" xfId="0" applyNumberFormat="1" applyFont="1" applyBorder="1" applyAlignment="1">
      <alignment/>
    </xf>
    <xf numFmtId="164" fontId="10" fillId="0" borderId="0" xfId="20" applyNumberFormat="1" applyFont="1" applyBorder="1" applyAlignment="1">
      <alignment horizontal="center" vertical="center"/>
      <protection/>
    </xf>
    <xf numFmtId="164" fontId="10" fillId="0" borderId="0" xfId="20" applyNumberFormat="1" applyFont="1" applyFill="1" applyBorder="1" applyAlignment="1">
      <alignment horizontal="center" vertical="center"/>
      <protection/>
    </xf>
    <xf numFmtId="165" fontId="8" fillId="0" borderId="7" xfId="0" applyNumberFormat="1" applyFont="1" applyBorder="1" applyAlignment="1">
      <alignment horizontal="center"/>
    </xf>
    <xf numFmtId="171" fontId="7" fillId="0" borderId="6" xfId="20" applyNumberFormat="1" applyFont="1" applyBorder="1" applyAlignment="1">
      <alignment horizontal="right" vertical="center"/>
      <protection/>
    </xf>
    <xf numFmtId="171" fontId="7" fillId="0" borderId="0" xfId="20" applyNumberFormat="1" applyFont="1" applyBorder="1" applyAlignment="1">
      <alignment horizontal="right" vertical="center"/>
      <protection/>
    </xf>
    <xf numFmtId="164" fontId="10" fillId="0" borderId="0" xfId="0" applyFont="1" applyFill="1" applyBorder="1" applyAlignment="1" applyProtection="1">
      <alignment horizontal="center" vertical="center"/>
      <protection locked="0"/>
    </xf>
    <xf numFmtId="164" fontId="10" fillId="0" borderId="0" xfId="0" applyFont="1" applyBorder="1" applyAlignment="1" applyProtection="1">
      <alignment horizontal="center" vertical="center" wrapText="1"/>
      <protection locked="0"/>
    </xf>
    <xf numFmtId="171" fontId="2" fillId="0" borderId="0" xfId="20" applyNumberFormat="1" applyFont="1" applyBorder="1" applyAlignment="1">
      <alignment horizontal="center" vertical="center"/>
      <protection/>
    </xf>
    <xf numFmtId="171" fontId="10" fillId="0" borderId="0" xfId="20" applyNumberFormat="1" applyFont="1" applyFill="1" applyBorder="1" applyAlignment="1">
      <alignment horizontal="center" vertical="center"/>
      <protection/>
    </xf>
    <xf numFmtId="171" fontId="10" fillId="0" borderId="0" xfId="20" applyNumberFormat="1" applyFont="1" applyBorder="1" applyAlignment="1">
      <alignment horizontal="center" vertical="center"/>
      <protection/>
    </xf>
    <xf numFmtId="165" fontId="10" fillId="0" borderId="0" xfId="20" applyNumberFormat="1" applyFont="1" applyFill="1" applyBorder="1" applyAlignment="1">
      <alignment horizontal="center" vertical="center"/>
      <protection/>
    </xf>
    <xf numFmtId="165" fontId="10" fillId="0" borderId="0" xfId="20" applyNumberFormat="1" applyFont="1" applyBorder="1" applyAlignment="1">
      <alignment horizontal="center" vertical="center"/>
      <protection/>
    </xf>
    <xf numFmtId="171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8" fillId="0" borderId="6" xfId="0" applyNumberFormat="1" applyFont="1" applyBorder="1" applyAlignment="1">
      <alignment horizontal="center"/>
    </xf>
    <xf numFmtId="171" fontId="7" fillId="0" borderId="14" xfId="0" applyNumberFormat="1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Alignment="1">
      <alignment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 horizontal="center" vertical="top"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center" vertical="top" wrapText="1"/>
    </xf>
    <xf numFmtId="165" fontId="0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horizontal="center" vertical="top" wrapText="1"/>
    </xf>
    <xf numFmtId="165" fontId="0" fillId="0" borderId="16" xfId="0" applyNumberFormat="1" applyFont="1" applyBorder="1" applyAlignment="1">
      <alignment vertical="top" wrapText="1"/>
    </xf>
    <xf numFmtId="164" fontId="0" fillId="0" borderId="17" xfId="0" applyBorder="1" applyAlignment="1">
      <alignment vertical="top" wrapText="1"/>
    </xf>
    <xf numFmtId="164" fontId="0" fillId="0" borderId="17" xfId="0" applyBorder="1" applyAlignment="1">
      <alignment horizontal="center" vertical="top" wrapText="1"/>
    </xf>
    <xf numFmtId="164" fontId="0" fillId="0" borderId="18" xfId="0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NEOPRoME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5.57421875" style="0" customWidth="1"/>
    <col min="2" max="2" width="7.140625" style="1" customWidth="1"/>
    <col min="3" max="3" width="20.57421875" style="1" customWidth="1"/>
    <col min="4" max="4" width="10.28125" style="1" customWidth="1"/>
    <col min="5" max="5" width="8.8515625" style="1" customWidth="1"/>
    <col min="6" max="6" width="8.140625" style="1" customWidth="1"/>
    <col min="7" max="7" width="8.57421875" style="1" customWidth="1"/>
    <col min="8" max="8" width="10.28125" style="1" customWidth="1"/>
    <col min="9" max="9" width="11.421875" style="1" customWidth="1"/>
    <col min="10" max="10" width="10.140625" style="1" customWidth="1"/>
    <col min="11" max="16" width="9.140625" style="1" customWidth="1"/>
    <col min="17" max="17" width="12.8515625" style="1" customWidth="1"/>
    <col min="18" max="18" width="11.57421875" style="1" customWidth="1"/>
    <col min="19" max="249" width="9.140625" style="1" customWidth="1"/>
  </cols>
  <sheetData>
    <row r="1" spans="1:13" s="6" customFormat="1" ht="12.75">
      <c r="A1" s="2"/>
      <c r="B1" s="3"/>
      <c r="C1" s="3"/>
      <c r="D1" s="3"/>
      <c r="E1" s="3"/>
      <c r="F1" s="3"/>
      <c r="G1" s="3"/>
      <c r="H1" s="3"/>
      <c r="I1" s="3"/>
      <c r="J1" s="4"/>
      <c r="K1" s="5"/>
      <c r="L1" s="5"/>
      <c r="M1" s="5"/>
    </row>
    <row r="2" spans="1:13" s="6" customFormat="1" ht="14.25" customHeight="1">
      <c r="A2" s="7"/>
      <c r="B2" s="8" t="s">
        <v>0</v>
      </c>
      <c r="C2" s="8"/>
      <c r="D2" s="8"/>
      <c r="E2" s="8"/>
      <c r="F2" s="8"/>
      <c r="G2" s="9" t="s">
        <v>1</v>
      </c>
      <c r="H2" s="9"/>
      <c r="I2" s="10"/>
      <c r="J2" s="11"/>
      <c r="K2" s="12"/>
      <c r="L2" s="13"/>
      <c r="M2" s="13"/>
    </row>
    <row r="3" spans="1:22" s="6" customFormat="1" ht="14.25" customHeight="1">
      <c r="A3" s="7"/>
      <c r="B3" s="8"/>
      <c r="C3" s="8"/>
      <c r="D3" s="8"/>
      <c r="E3" s="8"/>
      <c r="F3" s="8"/>
      <c r="G3" s="14" t="s">
        <v>2</v>
      </c>
      <c r="H3" s="14"/>
      <c r="I3" s="14"/>
      <c r="J3" s="14"/>
      <c r="K3" s="12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</row>
    <row r="4" spans="1:22" s="6" customFormat="1" ht="12.75">
      <c r="A4" s="7"/>
      <c r="B4" s="8"/>
      <c r="C4" s="8"/>
      <c r="D4" s="8"/>
      <c r="E4" s="8"/>
      <c r="F4" s="8"/>
      <c r="G4" s="14"/>
      <c r="H4" s="14"/>
      <c r="I4" s="14"/>
      <c r="J4" s="14"/>
      <c r="K4" s="12"/>
      <c r="L4" s="15"/>
      <c r="M4" s="15"/>
      <c r="N4" s="17"/>
      <c r="O4" s="17"/>
      <c r="P4" s="17"/>
      <c r="Q4" s="17"/>
      <c r="R4" s="17"/>
      <c r="S4" s="16"/>
      <c r="T4" s="16"/>
      <c r="U4" s="16"/>
      <c r="V4" s="16"/>
    </row>
    <row r="5" spans="1:22" s="6" customFormat="1" ht="12.75">
      <c r="A5" s="7"/>
      <c r="B5" s="8"/>
      <c r="C5" s="8"/>
      <c r="D5" s="8"/>
      <c r="E5" s="8"/>
      <c r="F5" s="8"/>
      <c r="G5" s="14"/>
      <c r="H5" s="14"/>
      <c r="I5" s="14"/>
      <c r="J5" s="14"/>
      <c r="L5" s="16"/>
      <c r="M5" s="16"/>
      <c r="N5" s="17"/>
      <c r="O5" s="17"/>
      <c r="P5" s="17"/>
      <c r="Q5" s="17"/>
      <c r="R5" s="17"/>
      <c r="S5" s="16"/>
      <c r="T5" s="16"/>
      <c r="U5" s="16"/>
      <c r="V5" s="16"/>
    </row>
    <row r="6" spans="1:22" s="6" customFormat="1" ht="11.25" customHeight="1">
      <c r="A6" s="7"/>
      <c r="B6" s="8"/>
      <c r="C6" s="8"/>
      <c r="D6" s="8"/>
      <c r="E6" s="8"/>
      <c r="F6" s="8"/>
      <c r="G6" s="14"/>
      <c r="H6" s="14"/>
      <c r="I6" s="14"/>
      <c r="J6" s="14"/>
      <c r="L6" s="16"/>
      <c r="M6" s="16"/>
      <c r="N6" s="17"/>
      <c r="O6" s="17"/>
      <c r="P6" s="17"/>
      <c r="Q6" s="17"/>
      <c r="R6" s="17"/>
      <c r="S6" s="16"/>
      <c r="T6" s="16"/>
      <c r="U6" s="16"/>
      <c r="V6" s="16"/>
    </row>
    <row r="7" spans="1:22" s="6" customFormat="1" ht="26.25" customHeight="1">
      <c r="A7" s="7"/>
      <c r="B7" s="18" t="s">
        <v>3</v>
      </c>
      <c r="C7" s="18"/>
      <c r="D7" s="19"/>
      <c r="E7" s="20" t="s">
        <v>4</v>
      </c>
      <c r="F7" s="20"/>
      <c r="G7" s="20"/>
      <c r="H7" s="20"/>
      <c r="I7" s="21">
        <f>I30</f>
        <v>70000.00351361363</v>
      </c>
      <c r="J7" s="21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6" customFormat="1" ht="15" customHeight="1">
      <c r="A8" s="7"/>
      <c r="B8" s="22" t="s">
        <v>5</v>
      </c>
      <c r="C8" s="22"/>
      <c r="D8" s="22"/>
      <c r="E8" s="22"/>
      <c r="F8" s="22"/>
      <c r="G8" s="22"/>
      <c r="H8" s="22"/>
      <c r="I8" s="22"/>
      <c r="J8" s="22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2.75">
      <c r="A9" s="23"/>
      <c r="B9" s="24"/>
      <c r="C9" s="24"/>
      <c r="D9" s="24"/>
      <c r="E9" s="24"/>
      <c r="F9" s="24"/>
      <c r="G9" s="24"/>
      <c r="H9" s="24"/>
      <c r="I9" s="24"/>
      <c r="J9" s="25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31" customFormat="1" ht="25.5" customHeight="1">
      <c r="A10" s="27" t="s">
        <v>6</v>
      </c>
      <c r="B10" s="28" t="s">
        <v>6</v>
      </c>
      <c r="C10" s="29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8" t="s">
        <v>12</v>
      </c>
      <c r="I10" s="28"/>
      <c r="J10" s="30" t="s">
        <v>13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s="31" customFormat="1" ht="18.75" customHeight="1">
      <c r="A11" s="27"/>
      <c r="B11" s="28"/>
      <c r="C11" s="29"/>
      <c r="D11" s="29"/>
      <c r="E11" s="29"/>
      <c r="F11" s="29"/>
      <c r="G11" s="29"/>
      <c r="H11" s="29" t="s">
        <v>14</v>
      </c>
      <c r="I11" s="29" t="s">
        <v>15</v>
      </c>
      <c r="J11" s="30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s="31" customFormat="1" ht="12.75">
      <c r="A12" s="33"/>
      <c r="B12" s="34" t="s">
        <v>16</v>
      </c>
      <c r="C12" s="35" t="s">
        <v>17</v>
      </c>
      <c r="D12" s="35"/>
      <c r="E12" s="35"/>
      <c r="F12" s="35"/>
      <c r="G12" s="35"/>
      <c r="H12" s="35"/>
      <c r="I12" s="35"/>
      <c r="J12" s="36" t="s">
        <v>16</v>
      </c>
      <c r="L12" s="32"/>
      <c r="M12" s="32"/>
      <c r="N12" s="37"/>
      <c r="O12" s="37"/>
      <c r="P12" s="37"/>
      <c r="Q12" s="37"/>
      <c r="R12" s="37"/>
      <c r="S12" s="32"/>
      <c r="T12" s="32"/>
      <c r="U12" s="32"/>
      <c r="V12" s="32"/>
    </row>
    <row r="13" spans="1:22" s="46" customFormat="1" ht="37.5" customHeight="1">
      <c r="A13" s="38">
        <v>1</v>
      </c>
      <c r="B13" s="39" t="s">
        <v>18</v>
      </c>
      <c r="C13" s="40" t="s">
        <v>19</v>
      </c>
      <c r="D13" s="41" t="s">
        <v>20</v>
      </c>
      <c r="E13" s="42" t="s">
        <v>21</v>
      </c>
      <c r="F13" s="43">
        <v>87.6</v>
      </c>
      <c r="G13" s="43">
        <v>430.11</v>
      </c>
      <c r="H13" s="44">
        <f aca="true" t="shared" si="0" ref="H13:H15">G13*F13</f>
        <v>37677.636</v>
      </c>
      <c r="I13" s="45"/>
      <c r="J13" s="42" t="s">
        <v>22</v>
      </c>
      <c r="L13" s="32"/>
      <c r="M13" s="32"/>
      <c r="N13" s="32"/>
      <c r="O13" s="47"/>
      <c r="P13" s="48"/>
      <c r="Q13" s="48"/>
      <c r="R13" s="48"/>
      <c r="S13" s="32"/>
      <c r="T13" s="32"/>
      <c r="U13" s="32"/>
      <c r="V13" s="32"/>
    </row>
    <row r="14" spans="1:22" s="46" customFormat="1" ht="41.25" customHeight="1">
      <c r="A14" s="38">
        <v>2</v>
      </c>
      <c r="B14" s="49" t="s">
        <v>23</v>
      </c>
      <c r="C14" s="50" t="s">
        <v>24</v>
      </c>
      <c r="D14" s="51" t="s">
        <v>25</v>
      </c>
      <c r="E14" s="42" t="s">
        <v>26</v>
      </c>
      <c r="F14" s="52">
        <v>3.4</v>
      </c>
      <c r="G14" s="52">
        <v>150</v>
      </c>
      <c r="H14" s="53">
        <f t="shared" si="0"/>
        <v>510</v>
      </c>
      <c r="I14" s="45"/>
      <c r="J14" s="54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s="46" customFormat="1" ht="33" customHeight="1">
      <c r="A15" s="38">
        <v>3</v>
      </c>
      <c r="B15" s="55" t="s">
        <v>27</v>
      </c>
      <c r="C15" s="56" t="s">
        <v>28</v>
      </c>
      <c r="D15" s="51" t="s">
        <v>29</v>
      </c>
      <c r="E15" s="42" t="s">
        <v>26</v>
      </c>
      <c r="F15" s="52">
        <v>0.45</v>
      </c>
      <c r="G15" s="52">
        <f>G13*9</f>
        <v>3870.9900000000002</v>
      </c>
      <c r="H15" s="53">
        <f t="shared" si="0"/>
        <v>1741.9455</v>
      </c>
      <c r="I15" s="57">
        <f>SUM(H12:H15)</f>
        <v>39929.5815</v>
      </c>
      <c r="J15" s="54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31" customFormat="1" ht="12" customHeight="1">
      <c r="A16" s="58"/>
      <c r="B16" s="59" t="s">
        <v>16</v>
      </c>
      <c r="C16" s="60" t="s">
        <v>30</v>
      </c>
      <c r="D16" s="60"/>
      <c r="E16" s="60"/>
      <c r="F16" s="60"/>
      <c r="G16" s="60"/>
      <c r="H16" s="60"/>
      <c r="I16" s="60"/>
      <c r="J16" s="36" t="s">
        <v>16</v>
      </c>
      <c r="L16" s="32"/>
      <c r="M16" s="32"/>
      <c r="N16" s="37"/>
      <c r="O16" s="37"/>
      <c r="P16" s="37"/>
      <c r="Q16" s="37"/>
      <c r="R16" s="37"/>
      <c r="S16" s="32"/>
      <c r="T16" s="32"/>
      <c r="U16" s="32"/>
      <c r="V16" s="32"/>
    </row>
    <row r="17" spans="1:22" s="46" customFormat="1" ht="28.5" customHeight="1">
      <c r="A17" s="38"/>
      <c r="B17" s="39" t="s">
        <v>31</v>
      </c>
      <c r="C17" s="40" t="s">
        <v>32</v>
      </c>
      <c r="D17" s="42"/>
      <c r="E17" s="41"/>
      <c r="F17" s="61"/>
      <c r="G17" s="61"/>
      <c r="H17" s="43"/>
      <c r="I17" s="62"/>
      <c r="J17" s="54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46" customFormat="1" ht="38.25" customHeight="1">
      <c r="A18" s="38" t="s">
        <v>33</v>
      </c>
      <c r="B18" s="55" t="s">
        <v>34</v>
      </c>
      <c r="C18" s="56" t="s">
        <v>35</v>
      </c>
      <c r="D18" s="51" t="s">
        <v>36</v>
      </c>
      <c r="E18" s="42" t="s">
        <v>26</v>
      </c>
      <c r="F18" s="52">
        <v>3.8</v>
      </c>
      <c r="G18" s="52">
        <v>48.96</v>
      </c>
      <c r="H18" s="44">
        <f>G18*F18</f>
        <v>186.048</v>
      </c>
      <c r="I18" s="57">
        <f>H18</f>
        <v>186.048</v>
      </c>
      <c r="J18" s="54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31" customFormat="1" ht="11.25" customHeight="1">
      <c r="A19" s="58"/>
      <c r="B19" s="59"/>
      <c r="C19" s="63" t="s">
        <v>37</v>
      </c>
      <c r="D19" s="63"/>
      <c r="E19" s="63"/>
      <c r="F19" s="63"/>
      <c r="G19" s="63"/>
      <c r="H19" s="63"/>
      <c r="I19" s="63"/>
      <c r="J19" s="36" t="s">
        <v>16</v>
      </c>
      <c r="L19" s="32"/>
      <c r="M19" s="32"/>
      <c r="N19" s="37"/>
      <c r="O19" s="37"/>
      <c r="P19" s="37"/>
      <c r="Q19" s="37"/>
      <c r="R19" s="37"/>
      <c r="S19" s="32"/>
      <c r="T19" s="32"/>
      <c r="U19" s="32"/>
      <c r="V19" s="32"/>
    </row>
    <row r="20" spans="1:22" s="46" customFormat="1" ht="61.5" customHeight="1">
      <c r="A20" s="38">
        <v>5</v>
      </c>
      <c r="B20" s="64" t="s">
        <v>38</v>
      </c>
      <c r="C20" s="50" t="s">
        <v>39</v>
      </c>
      <c r="D20" s="54" t="s">
        <v>40</v>
      </c>
      <c r="E20" s="42" t="s">
        <v>41</v>
      </c>
      <c r="F20" s="52">
        <v>40</v>
      </c>
      <c r="G20" s="52">
        <v>20</v>
      </c>
      <c r="H20" s="44">
        <f>G20*F20</f>
        <v>800</v>
      </c>
      <c r="I20" s="57">
        <f>SUM(H19:H20)</f>
        <v>800</v>
      </c>
      <c r="J20" s="54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6" customFormat="1" ht="10.5" customHeight="1">
      <c r="A21" s="65" t="s">
        <v>42</v>
      </c>
      <c r="B21" s="65"/>
      <c r="C21" s="65"/>
      <c r="D21" s="65"/>
      <c r="E21" s="65"/>
      <c r="F21" s="65"/>
      <c r="G21" s="65"/>
      <c r="H21" s="65"/>
      <c r="I21" s="65"/>
      <c r="J21" s="6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2.75">
      <c r="B22" s="66"/>
      <c r="C22" s="67"/>
      <c r="D22" s="66"/>
      <c r="E22" s="66"/>
      <c r="F22" s="66"/>
      <c r="G22" s="68" t="s">
        <v>43</v>
      </c>
      <c r="H22" s="68"/>
      <c r="I22" s="69">
        <f>SUM(I12:I20)</f>
        <v>40915.6295</v>
      </c>
      <c r="J22" s="70"/>
      <c r="L22" s="26"/>
      <c r="M22" s="26"/>
      <c r="N22" s="26"/>
      <c r="O22" s="71"/>
      <c r="P22" s="72"/>
      <c r="Q22" s="72"/>
      <c r="R22" s="73"/>
      <c r="S22" s="26"/>
      <c r="T22" s="26"/>
      <c r="U22" s="26"/>
      <c r="V22" s="26"/>
    </row>
    <row r="23" spans="2:28" s="74" customFormat="1" ht="12">
      <c r="B23" s="75"/>
      <c r="G23" s="76" t="s">
        <v>44</v>
      </c>
      <c r="H23" s="76"/>
      <c r="I23" s="77">
        <f>I22*0.18</f>
        <v>7364.8133100000005</v>
      </c>
      <c r="L23" s="75"/>
      <c r="M23" s="5"/>
      <c r="N23" s="75"/>
      <c r="O23" s="71"/>
      <c r="P23" s="72"/>
      <c r="Q23" s="72"/>
      <c r="R23" s="78"/>
      <c r="S23" s="79"/>
      <c r="T23" s="79"/>
      <c r="U23" s="79"/>
      <c r="V23" s="79"/>
      <c r="W23" s="80"/>
      <c r="X23" s="80"/>
      <c r="Y23" s="80"/>
      <c r="Z23" s="81"/>
      <c r="AA23" s="75"/>
      <c r="AB23" s="75"/>
    </row>
    <row r="24" spans="2:28" s="74" customFormat="1" ht="12">
      <c r="B24" s="75"/>
      <c r="G24" s="76" t="s">
        <v>43</v>
      </c>
      <c r="H24" s="76"/>
      <c r="I24" s="77">
        <f>I23+I22</f>
        <v>48280.44281</v>
      </c>
      <c r="L24" s="75"/>
      <c r="M24" s="5"/>
      <c r="N24" s="75"/>
      <c r="O24" s="71"/>
      <c r="P24" s="72"/>
      <c r="Q24" s="72"/>
      <c r="R24" s="78"/>
      <c r="S24" s="82"/>
      <c r="T24" s="82"/>
      <c r="U24" s="82"/>
      <c r="V24" s="82"/>
      <c r="W24" s="83"/>
      <c r="X24" s="83"/>
      <c r="Y24" s="83"/>
      <c r="Z24" s="81"/>
      <c r="AA24" s="75"/>
      <c r="AB24" s="75"/>
    </row>
    <row r="25" spans="2:28" s="74" customFormat="1" ht="12">
      <c r="B25" s="75"/>
      <c r="G25" s="76" t="s">
        <v>45</v>
      </c>
      <c r="H25" s="76"/>
      <c r="I25" s="77">
        <f>I24*0.15</f>
        <v>7242.0664215</v>
      </c>
      <c r="L25" s="75"/>
      <c r="M25" s="5"/>
      <c r="N25" s="75"/>
      <c r="O25" s="71"/>
      <c r="P25" s="72"/>
      <c r="Q25" s="72"/>
      <c r="R25" s="78"/>
      <c r="S25" s="82"/>
      <c r="T25" s="82"/>
      <c r="U25" s="82"/>
      <c r="V25" s="82"/>
      <c r="W25" s="83"/>
      <c r="X25" s="83"/>
      <c r="Y25" s="83"/>
      <c r="Z25" s="81"/>
      <c r="AA25" s="75"/>
      <c r="AB25" s="75"/>
    </row>
    <row r="26" spans="2:28" s="74" customFormat="1" ht="12">
      <c r="B26" s="75"/>
      <c r="G26" s="76" t="s">
        <v>43</v>
      </c>
      <c r="H26" s="76"/>
      <c r="I26" s="77">
        <f>I25+I24</f>
        <v>55522.5092315</v>
      </c>
      <c r="L26" s="75"/>
      <c r="M26" s="5"/>
      <c r="N26" s="75"/>
      <c r="O26" s="71"/>
      <c r="P26" s="72"/>
      <c r="Q26" s="72"/>
      <c r="R26" s="78"/>
      <c r="S26" s="82"/>
      <c r="T26" s="82"/>
      <c r="U26" s="82"/>
      <c r="V26" s="82"/>
      <c r="W26" s="83"/>
      <c r="X26" s="83"/>
      <c r="Y26" s="83"/>
      <c r="Z26" s="81"/>
      <c r="AA26" s="75"/>
      <c r="AB26" s="75"/>
    </row>
    <row r="27" spans="2:28" s="74" customFormat="1" ht="12">
      <c r="B27" s="75"/>
      <c r="G27" s="76" t="s">
        <v>46</v>
      </c>
      <c r="H27" s="76"/>
      <c r="I27" s="77">
        <f>I26*0.025</f>
        <v>1388.0627307875002</v>
      </c>
      <c r="L27" s="75"/>
      <c r="M27" s="5"/>
      <c r="N27" s="5"/>
      <c r="O27" s="71"/>
      <c r="P27" s="72"/>
      <c r="Q27" s="72"/>
      <c r="R27" s="78"/>
      <c r="S27" s="84"/>
      <c r="T27" s="84"/>
      <c r="U27" s="84"/>
      <c r="V27" s="84"/>
      <c r="W27" s="85"/>
      <c r="X27" s="85"/>
      <c r="Y27" s="85"/>
      <c r="Z27" s="86"/>
      <c r="AA27" s="75"/>
      <c r="AB27" s="75"/>
    </row>
    <row r="28" spans="2:28" s="74" customFormat="1" ht="12">
      <c r="B28" s="75"/>
      <c r="G28" s="76" t="s">
        <v>43</v>
      </c>
      <c r="H28" s="76"/>
      <c r="I28" s="77">
        <f>I27+I26</f>
        <v>56910.571962287504</v>
      </c>
      <c r="L28" s="75"/>
      <c r="M28" s="5"/>
      <c r="N28" s="75"/>
      <c r="O28" s="71"/>
      <c r="P28" s="72"/>
      <c r="Q28" s="72"/>
      <c r="R28" s="78"/>
      <c r="S28" s="84"/>
      <c r="T28" s="84"/>
      <c r="U28" s="84"/>
      <c r="V28" s="84"/>
      <c r="W28" s="85"/>
      <c r="X28" s="85"/>
      <c r="Y28" s="85"/>
      <c r="Z28" s="81"/>
      <c r="AA28" s="75"/>
      <c r="AB28" s="75"/>
    </row>
    <row r="29" spans="2:22" ht="11.25" customHeight="1">
      <c r="B29" s="66"/>
      <c r="C29" s="67"/>
      <c r="D29" s="66"/>
      <c r="E29" s="66"/>
      <c r="F29" s="66"/>
      <c r="G29" s="87" t="s">
        <v>47</v>
      </c>
      <c r="H29" s="87"/>
      <c r="I29" s="88">
        <f>I28*0.23</f>
        <v>13089.431551326126</v>
      </c>
      <c r="J29" s="70"/>
      <c r="L29" s="26"/>
      <c r="M29" s="26"/>
      <c r="N29" s="26"/>
      <c r="O29" s="71"/>
      <c r="P29" s="72"/>
      <c r="Q29" s="72"/>
      <c r="R29" s="73"/>
      <c r="S29" s="26"/>
      <c r="T29" s="26"/>
      <c r="U29" s="26"/>
      <c r="V29" s="26"/>
    </row>
    <row r="30" spans="2:22" ht="12.75">
      <c r="B30" s="66"/>
      <c r="C30" s="89"/>
      <c r="D30" s="66"/>
      <c r="E30" s="66"/>
      <c r="F30" s="66"/>
      <c r="G30" s="87" t="s">
        <v>48</v>
      </c>
      <c r="H30" s="87"/>
      <c r="I30" s="90">
        <f>I28+I29</f>
        <v>70000.00351361363</v>
      </c>
      <c r="J30" s="70"/>
      <c r="L30" s="26"/>
      <c r="M30" s="26"/>
      <c r="N30" s="26"/>
      <c r="O30" s="71"/>
      <c r="P30" s="72"/>
      <c r="Q30" s="72"/>
      <c r="R30" s="91"/>
      <c r="S30" s="26"/>
      <c r="T30" s="26"/>
      <c r="U30" s="26"/>
      <c r="V30" s="26"/>
    </row>
    <row r="31" spans="2:22" ht="9" customHeight="1">
      <c r="B31" s="92"/>
      <c r="C31" s="89"/>
      <c r="D31" s="92"/>
      <c r="E31" s="92"/>
      <c r="F31" s="92"/>
      <c r="G31" s="92"/>
      <c r="H31" s="92"/>
      <c r="I31" s="92"/>
      <c r="J31" s="92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2:22" s="6" customFormat="1" ht="7.5" customHeight="1">
      <c r="B32" s="67"/>
      <c r="C32" s="89"/>
      <c r="D32" s="67"/>
      <c r="E32" s="67" t="s">
        <v>49</v>
      </c>
      <c r="F32" s="67"/>
      <c r="G32" s="93"/>
      <c r="H32" s="93"/>
      <c r="I32" s="93"/>
      <c r="J32" s="6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0" s="6" customFormat="1" ht="12.75" customHeight="1">
      <c r="B33" s="67"/>
      <c r="C33" s="67"/>
      <c r="D33" s="67"/>
      <c r="E33" s="67"/>
      <c r="F33" s="94" t="s">
        <v>50</v>
      </c>
      <c r="G33" s="94"/>
      <c r="H33" s="94"/>
      <c r="I33" s="94"/>
      <c r="J33" s="94"/>
      <c r="O33" s="95"/>
      <c r="P33" s="95"/>
      <c r="Q33" s="95"/>
      <c r="R33" s="95"/>
      <c r="S33" s="95"/>
      <c r="T33" s="95"/>
    </row>
    <row r="34" spans="2:10" s="6" customFormat="1" ht="12.75">
      <c r="B34" s="67"/>
      <c r="C34" s="89" t="s">
        <v>51</v>
      </c>
      <c r="D34" s="89"/>
      <c r="E34" s="89"/>
      <c r="F34" s="67"/>
      <c r="G34" s="89"/>
      <c r="H34" s="89"/>
      <c r="I34" s="89"/>
      <c r="J34" s="67"/>
    </row>
    <row r="35" spans="2:10" s="6" customFormat="1" ht="12.75">
      <c r="B35" s="67"/>
      <c r="C35" s="89" t="s">
        <v>52</v>
      </c>
      <c r="D35" s="89"/>
      <c r="E35" s="89"/>
      <c r="F35" s="67"/>
      <c r="G35" s="89" t="s">
        <v>53</v>
      </c>
      <c r="H35" s="89"/>
      <c r="I35" s="89"/>
      <c r="J35" s="67"/>
    </row>
    <row r="36" spans="2:10" s="6" customFormat="1" ht="12.75">
      <c r="B36" s="67"/>
      <c r="C36" s="89"/>
      <c r="D36" s="67"/>
      <c r="E36" s="67"/>
      <c r="F36" s="96"/>
      <c r="G36" s="96"/>
      <c r="H36" s="96"/>
      <c r="I36" s="67"/>
      <c r="J36" s="67"/>
    </row>
    <row r="37" spans="2:10" s="6" customFormat="1" ht="12.75">
      <c r="B37" s="67"/>
      <c r="C37" s="89"/>
      <c r="D37" s="67"/>
      <c r="E37" s="67"/>
      <c r="F37" s="67"/>
      <c r="G37" s="67"/>
      <c r="H37" s="67"/>
      <c r="I37" s="67"/>
      <c r="J37" s="67"/>
    </row>
    <row r="38" spans="2:10" s="6" customFormat="1" ht="12.75">
      <c r="B38" s="67"/>
      <c r="C38" s="89"/>
      <c r="D38" s="67"/>
      <c r="E38" s="67"/>
      <c r="F38" s="67"/>
      <c r="G38" s="67"/>
      <c r="H38" s="67"/>
      <c r="I38" s="67"/>
      <c r="J38" s="67"/>
    </row>
    <row r="39" spans="2:10" s="6" customFormat="1" ht="12.75">
      <c r="B39" s="67"/>
      <c r="C39" s="89"/>
      <c r="D39" s="67"/>
      <c r="E39" s="67"/>
      <c r="F39" s="67"/>
      <c r="G39" s="89"/>
      <c r="H39" s="89"/>
      <c r="I39" s="89"/>
      <c r="J39" s="67"/>
    </row>
    <row r="40" spans="2:10" s="6" customFormat="1" ht="12.75">
      <c r="B40" s="67"/>
      <c r="C40" s="89" t="s">
        <v>54</v>
      </c>
      <c r="D40" s="89"/>
      <c r="E40" s="89"/>
      <c r="F40" s="67"/>
      <c r="G40" s="89" t="s">
        <v>55</v>
      </c>
      <c r="H40" s="89"/>
      <c r="I40" s="89"/>
      <c r="J40" s="67"/>
    </row>
    <row r="41" spans="2:11" s="6" customFormat="1" ht="12.75">
      <c r="B41" s="67"/>
      <c r="C41" s="89" t="s">
        <v>56</v>
      </c>
      <c r="D41" s="89"/>
      <c r="E41" s="89"/>
      <c r="F41" s="67"/>
      <c r="G41" s="89" t="s">
        <v>57</v>
      </c>
      <c r="H41" s="89"/>
      <c r="I41" s="89"/>
      <c r="J41" s="67"/>
      <c r="K41" s="6" t="s">
        <v>16</v>
      </c>
    </row>
  </sheetData>
  <sheetProtection selectLockedCells="1" selectUnlockedCells="1"/>
  <mergeCells count="40">
    <mergeCell ref="B2:F6"/>
    <mergeCell ref="G2:H2"/>
    <mergeCell ref="G3:J6"/>
    <mergeCell ref="B7:C7"/>
    <mergeCell ref="E7:H7"/>
    <mergeCell ref="I7:J7"/>
    <mergeCell ref="B8:J8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C12:I12"/>
    <mergeCell ref="C16:I16"/>
    <mergeCell ref="C19:I19"/>
    <mergeCell ref="A21:J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2:I32"/>
    <mergeCell ref="F33:J33"/>
    <mergeCell ref="C34:E34"/>
    <mergeCell ref="G34:I34"/>
    <mergeCell ref="C35:E35"/>
    <mergeCell ref="G35:I35"/>
    <mergeCell ref="G39:I39"/>
    <mergeCell ref="C40:E40"/>
    <mergeCell ref="G40:I40"/>
    <mergeCell ref="C41:E41"/>
    <mergeCell ref="G41:I41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8"/>
  <sheetViews>
    <sheetView showGridLines="0" workbookViewId="0" topLeftCell="A1">
      <selection activeCell="B21" sqref="B2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97" t="s">
        <v>58</v>
      </c>
      <c r="C1" s="98"/>
      <c r="D1" s="99"/>
      <c r="E1" s="99"/>
    </row>
    <row r="2" spans="2:5" ht="12.75">
      <c r="B2" s="97" t="s">
        <v>59</v>
      </c>
      <c r="C2" s="98"/>
      <c r="D2" s="99"/>
      <c r="E2" s="99"/>
    </row>
    <row r="3" spans="2:5" ht="12.75">
      <c r="B3" s="100"/>
      <c r="C3" s="100"/>
      <c r="D3" s="101"/>
      <c r="E3" s="101"/>
    </row>
    <row r="4" spans="2:5" ht="51">
      <c r="B4" s="102" t="s">
        <v>60</v>
      </c>
      <c r="C4" s="100"/>
      <c r="D4" s="101"/>
      <c r="E4" s="101"/>
    </row>
    <row r="5" spans="2:5" ht="12.75">
      <c r="B5" s="100"/>
      <c r="C5" s="100"/>
      <c r="D5" s="101"/>
      <c r="E5" s="101"/>
    </row>
    <row r="6" spans="2:5" ht="12.75">
      <c r="B6" s="97" t="s">
        <v>61</v>
      </c>
      <c r="C6" s="98"/>
      <c r="D6" s="99"/>
      <c r="E6" s="103" t="s">
        <v>62</v>
      </c>
    </row>
    <row r="7" spans="2:5" ht="12.75">
      <c r="B7" s="100"/>
      <c r="C7" s="100"/>
      <c r="D7" s="101"/>
      <c r="E7" s="101"/>
    </row>
    <row r="8" spans="2:5" ht="38.25">
      <c r="B8" s="104" t="s">
        <v>63</v>
      </c>
      <c r="C8" s="105"/>
      <c r="D8" s="106"/>
      <c r="E8" s="107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USER8</cp:lastModifiedBy>
  <cp:lastPrinted>2016-04-04T06:16:23Z</cp:lastPrinted>
  <dcterms:created xsi:type="dcterms:W3CDTF">2016-01-15T08:06:08Z</dcterms:created>
  <dcterms:modified xsi:type="dcterms:W3CDTF">2016-04-05T06:42:17Z</dcterms:modified>
  <cp:category/>
  <cp:version/>
  <cp:contentType/>
  <cp:contentStatus/>
</cp:coreProperties>
</file>